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На отправку в АО" r:id="rId1" sheetId="1" state="visible"/>
  </sheets>
  <definedNames>
    <definedName hidden="false" name="_xlfn.IFERROR">#NAME?</definedName>
    <definedName hidden="false" localSheetId="0" name="_xlnm.Print_Area">'На отправку в АО'!$A$1:$I$538</definedName>
    <definedName hidden="true" localSheetId="0" name="_xlnm._FilterDatabase">'На отправку в АО'!$A$8:$IO$531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<sst xmlns="http://schemas.openxmlformats.org/spreadsheetml/2006/main" xmlns:a="http://schemas.openxmlformats.org/drawingml/2006/main" xmlns:a15="http://schemas.microsoft.com/office/drawing/2012/main" xmlns:asvg="http://schemas.microsoft.com/office/drawing/2016/SVG/main" xmlns:c="http://schemas.openxmlformats.org/drawingml/2006/chart" xmlns:co="http://ncloudtech.com" xmlns:co-ooxml="http://ncloudtech.com/ooxml" xmlns:m="http://schemas.openxmlformats.org/officeDocument/2006/math" xmlns:mc="http://schemas.openxmlformats.org/markup-compatibility/2006" xmlns:o="urn:schemas-microsoft-com:office:office" xmlns:p="http://schemas.openxmlformats.org/presentationml/2006/main" xmlns:pic="http://schemas.openxmlformats.org/drawingml/2006/picture" xmlns:r="http://schemas.openxmlformats.org/officeDocument/2006/relationships" xmlns:s="http://schemas.openxmlformats.org/officeDocument/2006/sharedTypes" xmlns:sl="http://schemas.openxmlformats.org/schemaLibrary/2006/main" xmlns:v="urn:schemas-microsoft-com:vml" xmlns:w="http://schemas.openxmlformats.org/wordprocessingml/2006/main" xmlns:w10="urn:schemas-microsoft-com:office:word" xmlns:w14="http://schemas.microsoft.com/office/word/2010/wordml" xmlns:w15="http://schemas.microsoft.com/office/word/2012/wordml" xmlns:wp="http://schemas.openxmlformats.org/drawingml/2006/wordprocessingDrawing" xmlns:wpg="http://schemas.microsoft.com/office/word/2010/wordprocessingGroup" xmlns:wps="http://schemas.microsoft.com/office/word/2010/wordprocessingShape" xmlns:x="urn:schemas-microsoft-com:office:excel" xmlns:x14="http://schemas.microsoft.com/office/spreadsheetml/2009/9/main" xmlns:xdr="http://schemas.openxmlformats.org/drawingml/2006/spreadsheetDrawing" xmlns:xm="http://schemas.microsoft.com/office/excel/2006/main" mc:Ignorable="co co-ooxml w14 x14 w15">
  <si>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</t>
  </si>
  <si>
    <t xml:space="preserve">Приложение к приказу №   от </t>
  </si>
  <si>
    <t>УТВЕРЖДАЮ</t>
  </si>
  <si>
    <t>Директор ГБУ "Жилищник района Хамовники "</t>
  </si>
  <si>
    <t>Р.О. Алиев</t>
  </si>
  <si>
    <t>Перечень платных услуг (работ) по содержанию и текущему ремонту внутриквартирного оборудования, не относящегося к общему имуществу в многоквартирном доме, оказываемых ГБУ "Жилищник района Хамовники"</t>
  </si>
  <si>
    <t>№</t>
  </si>
  <si>
    <t>Категория услуг</t>
  </si>
  <si>
    <t>Подкатегория</t>
  </si>
  <si>
    <t>Наименование услуг</t>
  </si>
  <si>
    <t>Уточнение для некоторых видов услуг</t>
  </si>
  <si>
    <t>Единица измерения</t>
  </si>
  <si>
    <t>Цена для физ.лиц с учетом НДС 20%</t>
  </si>
  <si>
    <t>Цена для юр.лиц с учетом НДС 20%</t>
  </si>
  <si>
    <t>Цена с учетом НДС 20% для льготных категорий 30%</t>
  </si>
  <si>
    <t>Санитарно-технические работы</t>
  </si>
  <si>
    <t>Вызов специалиста</t>
  </si>
  <si>
    <t>Выход специалиста для осмотра и (или) консультации</t>
  </si>
  <si>
    <t xml:space="preserve">С последующим оказанием услуги на месте 0 руб. При оказании услуг стоимость прибытия на место прибавляется к общей стоимости работ. </t>
  </si>
  <si>
    <t>1 выход</t>
  </si>
  <si>
    <t>-</t>
  </si>
  <si>
    <t>ИПУ воды</t>
  </si>
  <si>
    <t>Поверка ИПУ воды (включая документы)</t>
  </si>
  <si>
    <r>
      <t>1. Выезд мастера.</t>
    </r>
    <r>
      <t xml:space="preserve">
</t>
    </r>
    <r>
      <t>2. Поверка на месте (без снятия) счетчика воды.</t>
    </r>
    <r>
      <t xml:space="preserve">
</t>
    </r>
    <r>
      <t>3. Оформление и выдача необходимого комплекта документов (договор на поверку, акт поверки, акт осмотра, свидетельство о поверке прибора).</t>
    </r>
    <r>
      <t xml:space="preserve">
</t>
    </r>
    <r>
      <t xml:space="preserve">
</t>
    </r>
    <r>
      <rPr>
        <rFont val="Times New Roman"/>
        <i val="true"/>
        <sz val="11"/>
      </rPr>
      <t>Справочно: проверка работоспособности запорной арматуры не проводится, так как не обязательна в рамках поверки ИПУ.</t>
    </r>
  </si>
  <si>
    <t>1 шт.</t>
  </si>
  <si>
    <t>Повторная опломбировка ИПУ в связи с нарушением пломбы по вине жителей или третьих лиц</t>
  </si>
  <si>
    <r>
      <t>1. Выезд мастера.</t>
    </r>
    <r>
      <t xml:space="preserve">
</t>
    </r>
    <r>
      <t>2. Опломбировка счетчика воды.</t>
    </r>
    <r>
      <t xml:space="preserve">
</t>
    </r>
    <r>
      <t>3. Оформление и выдача необходимого комплекта документов (договор оказания услуг, квитанция об оплате, акт опломбировки, документы организации на соответствующий вид деятельности).</t>
    </r>
    <r>
      <t xml:space="preserve">
</t>
    </r>
    <r>
      <t xml:space="preserve">
</t>
    </r>
    <r>
      <t xml:space="preserve">Справочно: </t>
    </r>
    <r>
      <t xml:space="preserve">
</t>
    </r>
    <r>
      <t>- в акте опломбировки указывается номер пломбы, наименование организации, причина опломбирования для последующего предоставления в УК и подтверждения правильной эксплуатации прибора.</t>
    </r>
  </si>
  <si>
    <t>Замена ИПУ воды, установленного на трубопроводе, на резьбе</t>
  </si>
  <si>
    <r>
      <t xml:space="preserve">ХВ или ГВ, опломбировка включена в стоимость                         Состав работ: </t>
    </r>
    <r>
      <rPr>
        <rFont val="Times New Roman"/>
        <i val="false"/>
        <sz val="11"/>
      </rPr>
      <t>1. Выезд мастера.</t>
    </r>
    <r>
      <t xml:space="preserve">
</t>
    </r>
    <r>
      <rPr>
        <rFont val="Times New Roman"/>
        <i val="false"/>
        <sz val="11"/>
      </rPr>
      <t>2. Демонтаж старого счетчика.</t>
    </r>
    <r>
      <t xml:space="preserve">
</t>
    </r>
    <r>
      <rPr>
        <rFont val="Times New Roman"/>
        <i val="false"/>
        <sz val="11"/>
      </rPr>
      <t>3. Монтаж нового счетчика (с учетом стоимости счетчика).</t>
    </r>
  </si>
  <si>
    <t>Установка ИПУ воды</t>
  </si>
  <si>
    <r>
      <t xml:space="preserve">В жилых домах с действующей системой водоснабжения без фильтра для очистки вод, опломбировка включена1. Состав работ:                                                                  </t>
    </r>
    <r>
      <rPr>
        <rFont val="Times New Roman"/>
        <i val="false"/>
        <color rgb="000000" tint="0"/>
        <sz val="11"/>
      </rPr>
      <t>1.Выезд мастера.</t>
    </r>
    <r>
      <t xml:space="preserve">
</t>
    </r>
    <r>
      <rPr>
        <rFont val="Times New Roman"/>
        <i val="false"/>
        <color rgb="000000" tint="0"/>
        <sz val="11"/>
      </rPr>
      <t>2. Установка счетчика воды (с учетом стоимости счетчика).</t>
    </r>
    <r>
      <t xml:space="preserve">
</t>
    </r>
    <r>
      <rPr>
        <rFont val="Times New Roman"/>
        <i val="false"/>
        <color rgb="000000" tint="0"/>
        <sz val="11"/>
      </rPr>
      <t>3. Опломбировка.</t>
    </r>
    <r>
      <t xml:space="preserve">
</t>
    </r>
    <r>
      <rPr>
        <rFont val="Times New Roman"/>
        <i val="false"/>
        <color rgb="000000" tint="0"/>
        <sz val="11"/>
      </rPr>
      <t>4. Выдача пакета документов (договор на поставку и монтаж, акт ввода в эксплуатацию, акт сдачи-приема по установке прибора, паспорт на прибор).</t>
    </r>
  </si>
  <si>
    <t>Фильтр</t>
  </si>
  <si>
    <t xml:space="preserve">Установка фильтра очистки питьевой воды </t>
  </si>
  <si>
    <t>Демонтаж фильтра для очистки питьевой воды</t>
  </si>
  <si>
    <t>Замена картриджей для фильтра очистки питьевой воды</t>
  </si>
  <si>
    <t>Нет расценки</t>
  </si>
  <si>
    <t>Унитаз, биде, писсуар</t>
  </si>
  <si>
    <t>Установка сиденья унитаза</t>
  </si>
  <si>
    <t>Замена сиденья унитаза</t>
  </si>
  <si>
    <t>Демонтаж сиденья унитаза</t>
  </si>
  <si>
    <t>Установка напольного унитаза со смывным бачком (с установкой и регулировкой арматуры бачка)</t>
  </si>
  <si>
    <t>С присоединением к канализации</t>
  </si>
  <si>
    <t>Замена напольного унитаза со смывным бачком (с установкой и регулировкой арматуры бачка)</t>
  </si>
  <si>
    <t>Замена унитаза подвесного (без рамы инсталляции)</t>
  </si>
  <si>
    <t>Установка унитаза подвесного (без рамы инсталляции)</t>
  </si>
  <si>
    <r>
      <t xml:space="preserve">Установка </t>
    </r>
    <r>
      <rPr>
        <rFont val="Times New Roman"/>
        <b val="true"/>
        <sz val="11"/>
      </rPr>
      <t>напольного</t>
    </r>
    <r>
      <rPr>
        <rFont val="Times New Roman"/>
        <sz val="11"/>
      </rPr>
      <t xml:space="preserve"> биде, писсуара</t>
    </r>
  </si>
  <si>
    <r>
      <t xml:space="preserve">Замена </t>
    </r>
    <r>
      <rPr>
        <rFont val="Times New Roman"/>
        <b val="true"/>
        <sz val="11"/>
      </rPr>
      <t>напольного</t>
    </r>
    <r>
      <rPr>
        <rFont val="Times New Roman"/>
        <sz val="11"/>
      </rPr>
      <t xml:space="preserve"> биде, писсуара</t>
    </r>
  </si>
  <si>
    <r>
      <t xml:space="preserve">Установка </t>
    </r>
    <r>
      <rPr>
        <rFont val="Times New Roman"/>
        <b val="true"/>
        <sz val="11"/>
      </rPr>
      <t>подвесного</t>
    </r>
    <r>
      <rPr>
        <rFont val="Times New Roman"/>
        <sz val="11"/>
      </rPr>
      <t xml:space="preserve"> биде, писсуара</t>
    </r>
  </si>
  <si>
    <r>
      <t xml:space="preserve">Замена </t>
    </r>
    <r>
      <rPr>
        <rFont val="Times New Roman"/>
        <b val="true"/>
        <sz val="11"/>
      </rPr>
      <t>подвесного</t>
    </r>
    <r>
      <rPr>
        <rFont val="Times New Roman"/>
        <sz val="11"/>
      </rPr>
      <t xml:space="preserve"> биде, писсуара</t>
    </r>
  </si>
  <si>
    <t>Установка рамы инсталляции для подвесных сантехнических приборов</t>
  </si>
  <si>
    <t>Демонтаж инсталляции для сантехнических приборов</t>
  </si>
  <si>
    <t xml:space="preserve">Замена бачка напольного унитаза </t>
  </si>
  <si>
    <t>Демонтаж+установка</t>
  </si>
  <si>
    <t xml:space="preserve">Установка бачка напольного унитаза </t>
  </si>
  <si>
    <t xml:space="preserve">Демонтаж бачка напольного унитаза </t>
  </si>
  <si>
    <t>Укрепление расшатанного унитаза (без снятия)</t>
  </si>
  <si>
    <t>1 услуга</t>
  </si>
  <si>
    <t>Установка соединительной полочки  к напольному унитазу</t>
  </si>
  <si>
    <t>Замена соединительной полочки  к напольному унитазу</t>
  </si>
  <si>
    <t>Демонтаж подвесных санитарных приборов</t>
  </si>
  <si>
    <t>Установка гофры унитаза</t>
  </si>
  <si>
    <t>Замена гофры унитаза</t>
  </si>
  <si>
    <t>Демонтаж гофры унитаза</t>
  </si>
  <si>
    <t>Регулировка арматуры бачка унитаза</t>
  </si>
  <si>
    <t>Ремонт арматуры бачка унитаза</t>
  </si>
  <si>
    <r>
      <t xml:space="preserve">Установка арматуры бачка унитаза </t>
    </r>
    <r>
      <rPr>
        <rFont val="Times New Roman"/>
        <b val="true"/>
        <color rgb="000000" tint="0"/>
        <sz val="11"/>
      </rPr>
      <t>без снятия</t>
    </r>
    <r>
      <rPr>
        <rFont val="Times New Roman"/>
        <color rgb="000000" tint="0"/>
        <sz val="11"/>
      </rPr>
      <t xml:space="preserve"> бачка</t>
    </r>
  </si>
  <si>
    <r>
      <t xml:space="preserve">Замена арматуры бачка унитаза </t>
    </r>
    <r>
      <rPr>
        <rFont val="Times New Roman"/>
        <b val="true"/>
        <color rgb="000000" tint="0"/>
        <sz val="11"/>
      </rPr>
      <t>без снятия</t>
    </r>
    <r>
      <rPr>
        <rFont val="Times New Roman"/>
        <color rgb="000000" tint="0"/>
        <sz val="11"/>
      </rPr>
      <t xml:space="preserve"> бачка</t>
    </r>
  </si>
  <si>
    <r>
      <t xml:space="preserve">Замена арматуры бачка унитаза </t>
    </r>
    <r>
      <rPr>
        <rFont val="Times New Roman"/>
        <b val="true"/>
        <color rgb="000000" tint="0"/>
        <sz val="11"/>
      </rPr>
      <t>со снятием</t>
    </r>
    <r>
      <rPr>
        <rFont val="Times New Roman"/>
        <color rgb="000000" tint="0"/>
        <sz val="11"/>
      </rPr>
      <t xml:space="preserve"> бачка</t>
    </r>
  </si>
  <si>
    <r>
      <t xml:space="preserve">Установка арматуры бачка унитаза </t>
    </r>
    <r>
      <rPr>
        <rFont val="Times New Roman"/>
        <b val="true"/>
        <color rgb="000000" tint="0"/>
        <sz val="11"/>
      </rPr>
      <t>со снятием</t>
    </r>
    <r>
      <rPr>
        <rFont val="Times New Roman"/>
        <color rgb="000000" tint="0"/>
        <sz val="11"/>
      </rPr>
      <t xml:space="preserve"> бачка</t>
    </r>
  </si>
  <si>
    <t>Демонтаж арматуры бачка унитаза</t>
  </si>
  <si>
    <t>Присоединение унитаза, биде, писсуара к канализации</t>
  </si>
  <si>
    <t>Предоставляется на установленные ранее сантехнические приборы</t>
  </si>
  <si>
    <t>Демонтаж напольного унитаза, биде, писсуара (с нарушением целостности сан.прибора)</t>
  </si>
  <si>
    <t>Демонтаж напольного унитаза, биде, писсуара (без нарушения целостности сан. прибора)</t>
  </si>
  <si>
    <t>Гибкая подводка</t>
  </si>
  <si>
    <t>Замена гибкой подводки к сантехническому прибору</t>
  </si>
  <si>
    <t>1 подводка</t>
  </si>
  <si>
    <t>Смеситель</t>
  </si>
  <si>
    <t>Замена  маховичка вентильной головки или ручки переключателя на смесителе</t>
  </si>
  <si>
    <t>Замена картриджа смесителя или кран-буксы</t>
  </si>
  <si>
    <r>
      <t xml:space="preserve">Ремонт смесителя </t>
    </r>
    <r>
      <rPr>
        <rFont val="Times New Roman"/>
        <b val="true"/>
        <sz val="11"/>
      </rPr>
      <t>со снятием</t>
    </r>
    <r>
      <rPr>
        <rFont val="Times New Roman"/>
        <sz val="11"/>
      </rPr>
      <t xml:space="preserve"> с места</t>
    </r>
  </si>
  <si>
    <r>
      <t xml:space="preserve">Ремонт смесителя с душем </t>
    </r>
    <r>
      <rPr>
        <rFont val="Times New Roman"/>
        <b val="true"/>
        <sz val="11"/>
      </rPr>
      <t>без снятия</t>
    </r>
    <r>
      <rPr>
        <rFont val="Times New Roman"/>
        <sz val="11"/>
      </rPr>
      <t xml:space="preserve"> с места</t>
    </r>
  </si>
  <si>
    <r>
      <t xml:space="preserve">Ремонт смесителя без душа </t>
    </r>
    <r>
      <rPr>
        <rFont val="Times New Roman"/>
        <b val="true"/>
        <sz val="11"/>
      </rPr>
      <t>без снятия</t>
    </r>
    <r>
      <rPr>
        <rFont val="Times New Roman"/>
        <sz val="11"/>
      </rPr>
      <t xml:space="preserve"> с места</t>
    </r>
  </si>
  <si>
    <r>
      <t xml:space="preserve">Ремонт смесителя </t>
    </r>
    <r>
      <rPr>
        <rFont val="Times New Roman"/>
        <b val="true"/>
        <sz val="11"/>
      </rPr>
      <t>с душем со снятием</t>
    </r>
    <r>
      <rPr>
        <rFont val="Times New Roman"/>
        <sz val="11"/>
      </rPr>
      <t xml:space="preserve"> с места</t>
    </r>
  </si>
  <si>
    <t>Демонтаж смесителя простого,бесконтактного,термостатического</t>
  </si>
  <si>
    <t>Демонтаж смесителя врезного, смесителя с душем</t>
  </si>
  <si>
    <t>Демонтаж смесителя на жесткой подводке</t>
  </si>
  <si>
    <t>Монтаж смесителя простого двухвентильного либо однорычажного</t>
  </si>
  <si>
    <t>Монтаж смесителя термостатического,бесконтактного</t>
  </si>
  <si>
    <t>Монтаж смесителя врезного</t>
  </si>
  <si>
    <t>Монтаж смесителя с душем</t>
  </si>
  <si>
    <t>Запорно-регулировочная арматура</t>
  </si>
  <si>
    <t>Ремонт водоразборного крана без снятия с места при набивке сальника или при смене прокладок</t>
  </si>
  <si>
    <t>После первого запорного устройства в квартире</t>
  </si>
  <si>
    <t>Замена поврежденной полиэтиленовой насадки к вентильной головке</t>
  </si>
  <si>
    <t>1 насадка</t>
  </si>
  <si>
    <t>Элементы сантехнических приборов</t>
  </si>
  <si>
    <t>Замена уплотнителей (прокладок) кранов, смесителей, труб D до 32 мм</t>
  </si>
  <si>
    <t>Замена уплотнителей (прокладок) кранов, смесителей, труб D свыше 32 мм</t>
  </si>
  <si>
    <t>Замена сетки крана (аэратор)</t>
  </si>
  <si>
    <t>Сифон</t>
  </si>
  <si>
    <t>Прочистка и промывка сифонов и санитарных приборов</t>
  </si>
  <si>
    <t>1 сифон</t>
  </si>
  <si>
    <t>Монтаж сифона раковины на пластиковых трубопроводах</t>
  </si>
  <si>
    <t>Замена сифона раковины на пластиковых трубопроводах</t>
  </si>
  <si>
    <t>Демонтаж сифона раковины на пластиковых трубопроводах</t>
  </si>
  <si>
    <t>Монтаж сифона ванны обычного</t>
  </si>
  <si>
    <t>Демонтаж сифона ванны обычного</t>
  </si>
  <si>
    <t>Замена сифона ванны обычного</t>
  </si>
  <si>
    <t>Монтаж сифона ванны автомат (полуавтомат)</t>
  </si>
  <si>
    <t>Демонтаж сифона ванны автомат (полуавтомат)</t>
  </si>
  <si>
    <t>Замена сифона ванны автомат (полуавтомат)</t>
  </si>
  <si>
    <t>Замена сифона на чугунных трубопроводах без расчеканки</t>
  </si>
  <si>
    <t>Замена сифона на чугунных трубопроводах + расчеканка</t>
  </si>
  <si>
    <t xml:space="preserve">Монтаж сифона встроенного для стиральной/посудомоечной машины </t>
  </si>
  <si>
    <t xml:space="preserve">Демонтаж сифона встроенного для стиральной/посудомоечной машины </t>
  </si>
  <si>
    <t>Раковина/Мойка</t>
  </si>
  <si>
    <t>Установка раковины на кронштейны</t>
  </si>
  <si>
    <t>Установка раковины на тумбу (мойдодыр)</t>
  </si>
  <si>
    <t>Установка раковины с пьедесталом</t>
  </si>
  <si>
    <t>Демонтаж раковины, мойки</t>
  </si>
  <si>
    <t>Конструкции крепления</t>
  </si>
  <si>
    <r>
      <t xml:space="preserve">Замена кронштейна </t>
    </r>
    <r>
      <rPr>
        <rFont val="Times New Roman"/>
        <b val="true"/>
        <sz val="11"/>
      </rPr>
      <t>под смывным бачком</t>
    </r>
  </si>
  <si>
    <r>
      <t xml:space="preserve">
</t>
    </r>
    <r>
      <t xml:space="preserve">
</t>
    </r>
  </si>
  <si>
    <t>1 кронштейн</t>
  </si>
  <si>
    <r>
      <t xml:space="preserve">Замена кронштейна </t>
    </r>
    <r>
      <rPr>
        <rFont val="Times New Roman"/>
        <b val="true"/>
        <sz val="11"/>
      </rPr>
      <t>под умывальником</t>
    </r>
  </si>
  <si>
    <r>
      <t xml:space="preserve">Установка кронштейна </t>
    </r>
    <r>
      <rPr>
        <rFont val="Times New Roman"/>
        <b val="true"/>
        <sz val="11"/>
      </rPr>
      <t>под смывным бачком</t>
    </r>
  </si>
  <si>
    <r>
      <t xml:space="preserve">Установка кронштейна </t>
    </r>
    <r>
      <rPr>
        <rFont val="Times New Roman"/>
        <b val="true"/>
        <sz val="11"/>
      </rPr>
      <t>под умывальником</t>
    </r>
  </si>
  <si>
    <t>Укрепление кронштейна под смывным бачком</t>
  </si>
  <si>
    <r>
      <t xml:space="preserve">Укрепление кронштейна </t>
    </r>
    <r>
      <rPr>
        <rFont val="Times New Roman"/>
        <b val="true"/>
        <sz val="11"/>
      </rPr>
      <t>под умывальником</t>
    </r>
  </si>
  <si>
    <r>
      <t xml:space="preserve">Демонтаж кронштейна </t>
    </r>
    <r>
      <rPr>
        <rFont val="Times New Roman"/>
        <b val="true"/>
        <sz val="11"/>
      </rPr>
      <t>под умывальником</t>
    </r>
  </si>
  <si>
    <r>
      <t xml:space="preserve">Демонтаж кронштейна </t>
    </r>
    <r>
      <rPr>
        <rFont val="Times New Roman"/>
        <b val="true"/>
        <sz val="11"/>
      </rPr>
      <t>под смывным бачком</t>
    </r>
  </si>
  <si>
    <t>Ванная</t>
  </si>
  <si>
    <t>Установка обвязки под ванну ( 2-ой слив ванной) пластик</t>
  </si>
  <si>
    <t>Установка обвязки под ванну ( 2-ой слив ванной) медь, латунь</t>
  </si>
  <si>
    <t>Демонтаж обвязки ванны ( 2-ой слив ванной) медь, латунь</t>
  </si>
  <si>
    <t>Демонтаж обвязки ванны ( 2-ой слив ванной) пластик</t>
  </si>
  <si>
    <t>Установка ванны из акрила или стали (без гидромассажа)</t>
  </si>
  <si>
    <t>Установка чугунной ванны</t>
  </si>
  <si>
    <t>Установка гидромассажной ванны (без подключения к электричеству)</t>
  </si>
  <si>
    <t>Демонтаж ванны из акрила или стали (без гидромассажа, без выноса)</t>
  </si>
  <si>
    <t>Демонтаж ванны чугунной (без выноса)</t>
  </si>
  <si>
    <t>Демонтаж ванны гидромассажной (без выноса)</t>
  </si>
  <si>
    <t>Душ/Душевая кабина</t>
  </si>
  <si>
    <r>
      <t xml:space="preserve">Ремонт лейки душа, гибкого шланга душа </t>
    </r>
    <r>
      <rPr>
        <rFont val="Times New Roman"/>
        <b val="true"/>
        <sz val="11"/>
      </rPr>
      <t>в душевой кабине</t>
    </r>
    <r>
      <t xml:space="preserve">
</t>
    </r>
  </si>
  <si>
    <r>
      <t xml:space="preserve">Замена лейки душа, гибкого шланга душа </t>
    </r>
    <r>
      <rPr>
        <rFont val="Times New Roman"/>
        <b val="true"/>
        <sz val="11"/>
      </rPr>
      <t>в душевой кабине</t>
    </r>
    <r>
      <t xml:space="preserve">
</t>
    </r>
  </si>
  <si>
    <r>
      <t xml:space="preserve">Монтаж лейки душа, гибкого шланга душа </t>
    </r>
    <r>
      <rPr>
        <rFont val="Times New Roman"/>
        <b val="true"/>
        <sz val="11"/>
      </rPr>
      <t>в душевой кабине</t>
    </r>
    <r>
      <t xml:space="preserve">
</t>
    </r>
  </si>
  <si>
    <t>С установкой держателя лейки</t>
  </si>
  <si>
    <r>
      <t xml:space="preserve">Демонтаж лейки душа, гибкого шланга душа </t>
    </r>
    <r>
      <rPr>
        <rFont val="Times New Roman"/>
        <b val="true"/>
        <sz val="11"/>
      </rPr>
      <t>в душевой кабине</t>
    </r>
    <r>
      <t xml:space="preserve">
</t>
    </r>
  </si>
  <si>
    <t>Демонтаж душевой системы в ванной</t>
  </si>
  <si>
    <t>Ремонт душевой системы в ванной</t>
  </si>
  <si>
    <t>Смена прокладок и картриджа</t>
  </si>
  <si>
    <t>Установка душевой системы в ванной</t>
  </si>
  <si>
    <r>
      <t xml:space="preserve">Замена лейки душа или гибкого шланга душа </t>
    </r>
    <r>
      <rPr>
        <rFont val="Times New Roman"/>
        <b val="true"/>
        <sz val="11"/>
      </rPr>
      <t>в ванной</t>
    </r>
  </si>
  <si>
    <r>
      <t xml:space="preserve">Ремонт лейки душа или гибкого шланга душа </t>
    </r>
    <r>
      <rPr>
        <rFont val="Times New Roman"/>
        <b val="true"/>
        <sz val="11"/>
      </rPr>
      <t>в ванной</t>
    </r>
  </si>
  <si>
    <t>Монтаж гигиенического душа</t>
  </si>
  <si>
    <t>Демонтаж гигиенического душа</t>
  </si>
  <si>
    <t>Замена сетки душевого шланга на душевой трубке</t>
  </si>
  <si>
    <t>Замена сетки душевого шланга на гибком шланге</t>
  </si>
  <si>
    <t>Монтаж душевой кабины простой (без гидромассажа и парогенератора)</t>
  </si>
  <si>
    <r>
      <t xml:space="preserve">1. Установка санитарных приборов. </t>
    </r>
    <r>
      <t xml:space="preserve">
</t>
    </r>
    <r>
      <t xml:space="preserve">2. Установка и заделка кронштейнов. </t>
    </r>
    <r>
      <t xml:space="preserve">
</t>
    </r>
    <r>
      <t>3. Присоединение приборов к трубопроводам</t>
    </r>
    <r>
      <t xml:space="preserve">
</t>
    </r>
  </si>
  <si>
    <t>Монтаж душевой кабины с джакузи</t>
  </si>
  <si>
    <t>Монтаж душевой кабины с гидромассажем (парогенератором)</t>
  </si>
  <si>
    <t>Монтаж душевого уголка</t>
  </si>
  <si>
    <t xml:space="preserve"> С душевой системой под готовые выводы, без поддона</t>
  </si>
  <si>
    <t>Демонтаж душевой кабины с гидромассажем, парогенератором или джакузи</t>
  </si>
  <si>
    <t>Демонтаж душевой кабины  без гидромассажа, парогенератора, джакузи</t>
  </si>
  <si>
    <t xml:space="preserve">Демонтаж душевого уголка  </t>
  </si>
  <si>
    <t>Монтаж поддона акрилового (стального) с установкой на пол</t>
  </si>
  <si>
    <t>Монтаж подиума элементарного под поддон, ванну (высотой 10-15 см) устройство</t>
  </si>
  <si>
    <t>1 м2</t>
  </si>
  <si>
    <t xml:space="preserve">Демонтаж поддона акрилового (стального) </t>
  </si>
  <si>
    <t xml:space="preserve">Демонтаж подиума элементарного под поддон, ванну (высотой 10-15 см)  </t>
  </si>
  <si>
    <t>Гидроизоляция швов</t>
  </si>
  <si>
    <t>Гидроизоляция соединительных швов в сантехнике</t>
  </si>
  <si>
    <t>1 пог. м</t>
  </si>
  <si>
    <t>Полотенцесушитель</t>
  </si>
  <si>
    <t>Монтаж перемычки и выводов на полотенцесушитель (на трубы D от 15 мм до 25 мм включительно)</t>
  </si>
  <si>
    <t>Выводы под полотенесушитель до 2 м</t>
  </si>
  <si>
    <t>Монтаж перемычки и выводов на полотенцесушитель (на трубы D от 25 мм до 32 мм)</t>
  </si>
  <si>
    <t>Замена стояка с выводами на полотенцесушитель</t>
  </si>
  <si>
    <t>В случае неудовлетворительного состояния стояка услуга бесплатная</t>
  </si>
  <si>
    <t>Монтаж полотенцесушителя без перемычки  на готовую подводку</t>
  </si>
  <si>
    <t>Демонтаж полотенцесушителя без перемычки  на готовую подводку</t>
  </si>
  <si>
    <t>Водонагреватель</t>
  </si>
  <si>
    <t>Монтаж водонагревателя накопительного типа</t>
  </si>
  <si>
    <t xml:space="preserve">Установка и подключение к водопроводу </t>
  </si>
  <si>
    <t>Демонтаж водонагревателя накопительного типа</t>
  </si>
  <si>
    <t>Стиральная/Посудомоечная машина</t>
  </si>
  <si>
    <r>
      <t>Подключение стиральной или посудомоечной машины к водоснабжению и водоотведению на</t>
    </r>
    <r>
      <rPr>
        <rFont val="Times New Roman"/>
        <b val="true"/>
        <sz val="11"/>
      </rPr>
      <t xml:space="preserve"> готовые </t>
    </r>
    <r>
      <rPr>
        <rFont val="Times New Roman"/>
        <sz val="11"/>
      </rPr>
      <t>коммуникации (водоснабжение и водоотведение)</t>
    </r>
  </si>
  <si>
    <t>1 ед. техники</t>
  </si>
  <si>
    <t>Подключение стиральной или посудомоечной машины к водоснабжению и водоотведению с доработкой коммуникаций</t>
  </si>
  <si>
    <t xml:space="preserve"> Установка сифона, монтаж гофры, монтаж манжеты, удлинение сливного шланга на необходимую длину (до 2 м), монтаж крана трёхпроходного, установка подводки для воды, замена или наращивание заливного шланга на более длинный</t>
  </si>
  <si>
    <t>Отключение стиральной или посудомоечной машины от водоснабжения и водоотведения</t>
  </si>
  <si>
    <t>Устройство водоснабжения и водоотведения (коммуникации) для подключения стиральной или посудомоечной машины</t>
  </si>
  <si>
    <t>5 метров коммуникаций и закрытый способ прокладки с заделкой штроб</t>
  </si>
  <si>
    <t>Засор</t>
  </si>
  <si>
    <t>Устранение засора санитарных приборов со снятием сифона и его прочисткой (кроме унитаза)</t>
  </si>
  <si>
    <t>Кроме засора в стояке</t>
  </si>
  <si>
    <t xml:space="preserve"> Устранение  засора санитарных приборов с помощью троса и прокачки санитарных приборов вантузом (кроме унитаза)</t>
  </si>
  <si>
    <t>Устранение засора унитаза с помощью троса без снятия с места</t>
  </si>
  <si>
    <t>Устранение засора унитаза с помощью троса со снятием с места</t>
  </si>
  <si>
    <t>Трубопровод</t>
  </si>
  <si>
    <t>Монтаж клапана обратного (водопровод)</t>
  </si>
  <si>
    <t>Не являющегося общим имуществом собственников помещений в многоквартирном доме</t>
  </si>
  <si>
    <t>Демонтаж клапана обратного (водопровод)</t>
  </si>
  <si>
    <t>Монтаж заглушки на трубопроводе до D 32 мм</t>
  </si>
  <si>
    <t>Демонтаж заглушки на трубопроводе до D 32 мм</t>
  </si>
  <si>
    <t>Расчеканка раструба канализации внутренней разводки</t>
  </si>
  <si>
    <t>Расчеканка раструба канализации 1-го стыкового соединения по просьбе заказчика</t>
  </si>
  <si>
    <t>Монтаж труб ПВХ D до 32 мм включительно</t>
  </si>
  <si>
    <t>Монтаж чугунных канализационных труб D 50 мм</t>
  </si>
  <si>
    <t>В квартире</t>
  </si>
  <si>
    <t>Монтаж чугунных канализационных труб D 100 мм</t>
  </si>
  <si>
    <t>Монтаж фитинга  трубы ПВХ D до 32 мм включительно</t>
  </si>
  <si>
    <t>Демонтаж фитинга трубы ПВХ D до 32 мм включительно</t>
  </si>
  <si>
    <t>Монтаж фитинга чугунной трубы D 50 мм</t>
  </si>
  <si>
    <t>Монтаж фитинга чугунной трубы D 100 мм</t>
  </si>
  <si>
    <t>Демонтаж фитинга чугунной трубы D 50 мм</t>
  </si>
  <si>
    <t>Демонтаж фитинга чугунной трубы D 100 мм</t>
  </si>
  <si>
    <t>Демонтаж труб канализации ( пластик )</t>
  </si>
  <si>
    <t>Демонтаж труб канализации ( чугун , металл )</t>
  </si>
  <si>
    <t>Замена разводки труб после стояка канализации в квартире и подведение к 1 прибору</t>
  </si>
  <si>
    <t>Монтаж разводки труб после стояка канализации в квартире и подведение к 1 прибору</t>
  </si>
  <si>
    <t xml:space="preserve">Демонтаж разводки труб после стояка канализации в квартире </t>
  </si>
  <si>
    <t>Монтаж клапана канализации обратного D 50 мм</t>
  </si>
  <si>
    <t>Монтаж клапана канализации обратного D 110 мм</t>
  </si>
  <si>
    <t>Отключение/Включение стояка</t>
  </si>
  <si>
    <t>Отключение/включение стояка ГВС, ХВС на 2 часа</t>
  </si>
  <si>
    <t>При проведении работ как своими силами, так и сторонней организацией</t>
  </si>
  <si>
    <t>1 стояк</t>
  </si>
  <si>
    <t>Электромонтажные работы</t>
  </si>
  <si>
    <t>Электропроводка</t>
  </si>
  <si>
    <t>Диагностика электропроводки (точка)</t>
  </si>
  <si>
    <t>1 точка</t>
  </si>
  <si>
    <t>Диагностика электропроводки (линия)</t>
  </si>
  <si>
    <t>1 линия</t>
  </si>
  <si>
    <t>Замена открытой электропроводки от ввода в квартиру</t>
  </si>
  <si>
    <t xml:space="preserve">Замена закрытой электропроводки от ввода в квартиру </t>
  </si>
  <si>
    <t>Укладка кабеля в пластиковый кабель-канал или канал плинтуса</t>
  </si>
  <si>
    <t>отдельно услуга не предоставляется</t>
  </si>
  <si>
    <t>Монтаж пластикового кабель-канала по кирпичному основанию</t>
  </si>
  <si>
    <t>Монтаж пластикового кабель-канала по бетонному основанию</t>
  </si>
  <si>
    <t>Демонтаж скрытой электропроводки</t>
  </si>
  <si>
    <r>
      <t xml:space="preserve">Отдельно услуга не предоставляется.  Без разделки борозд. В состав входит:  1. Снятие проводок с отсоединением жил. </t>
    </r>
    <r>
      <t xml:space="preserve">
</t>
    </r>
    <r>
      <t>2. Демонтаж конструкций, изоляторов.</t>
    </r>
  </si>
  <si>
    <t>Прокладка кабеля по бетону</t>
  </si>
  <si>
    <t>Прокладка кабеля по кирпичу</t>
  </si>
  <si>
    <t>Прокладка кабеля по пенобетону, гипсолиту</t>
  </si>
  <si>
    <t>Прокладка кабеля по ГКЛ</t>
  </si>
  <si>
    <t>Строительные работы</t>
  </si>
  <si>
    <t>Прокладка кабеля в гофротрубе</t>
  </si>
  <si>
    <t>Прокладка гофротрубы</t>
  </si>
  <si>
    <t>Прокладка кабеля открытым способом или в лотках</t>
  </si>
  <si>
    <t>Прокладка слаботочного лотка</t>
  </si>
  <si>
    <t>Прокладка кабеля в пластиковом коробе</t>
  </si>
  <si>
    <t>Прокладка пластикового короба</t>
  </si>
  <si>
    <t>Прокладка кабеля в металлорукаве</t>
  </si>
  <si>
    <t>Прокладка металлорукава</t>
  </si>
  <si>
    <t>Разборка и установка потолка</t>
  </si>
  <si>
    <t>1 кв.м.</t>
  </si>
  <si>
    <t>Прокладка кабеля за разборным потолком</t>
  </si>
  <si>
    <t>Демонтаж и монтаж фальшпола</t>
  </si>
  <si>
    <t>Прокладка кабеля под разборный фальшпол</t>
  </si>
  <si>
    <t>Монтаж кабельканала шириной до 25 мм по ГКЛ (гипсокартон), дерево</t>
  </si>
  <si>
    <t>Монтаж кабельканала шириной до 25 мм по кирпичу</t>
  </si>
  <si>
    <t>Монтаж кабельканала шириной до 25 мм по бетону</t>
  </si>
  <si>
    <t>Монтаж кабельканала шириной свыше 25 мм по ГКЛ (гипсокартон), дерево</t>
  </si>
  <si>
    <t>Монтаж кабельканала шириной свыше 25 мм по кирпичу</t>
  </si>
  <si>
    <t>Монтаж кабельканала шириной свыше 25 мм по бетону</t>
  </si>
  <si>
    <t>Прокладка гофры по бетону (с кабелем)</t>
  </si>
  <si>
    <t>Прокладка гофры по кирпичу (с кабелем)</t>
  </si>
  <si>
    <t>Прокладка гофры по пенобетону, гипсолиту (с кабелем)</t>
  </si>
  <si>
    <t>Прокладка гофры по ГКЛ (с кабелем)</t>
  </si>
  <si>
    <t>Укладка провода в кабель-канал</t>
  </si>
  <si>
    <t>Отдельно услуга не предоставляется</t>
  </si>
  <si>
    <t>Затяжка провода в гофру (первый одно- или многожильный)</t>
  </si>
  <si>
    <t>Затяжка провода в гофру (последующие одно- или многожильные)</t>
  </si>
  <si>
    <t>Демонтаж гофры</t>
  </si>
  <si>
    <t>Заведение жил в устройства</t>
  </si>
  <si>
    <t xml:space="preserve"> 1 жила. </t>
  </si>
  <si>
    <t>Подтяжка контакта провода</t>
  </si>
  <si>
    <t>Наращивание, соединение контактов</t>
  </si>
  <si>
    <t>Электромонтажные работы/Строительные  работы</t>
  </si>
  <si>
    <t>Сверление/Штробление</t>
  </si>
  <si>
    <r>
      <t xml:space="preserve">Пробивка борозд глубиной </t>
    </r>
    <r>
      <rPr>
        <rFont val="Times New Roman"/>
        <b val="true"/>
        <sz val="11"/>
      </rPr>
      <t>до</t>
    </r>
    <r>
      <rPr>
        <rFont val="Times New Roman"/>
        <sz val="11"/>
      </rPr>
      <t xml:space="preserve"> 40 мм для скрытой электропроводки в бетоне</t>
    </r>
  </si>
  <si>
    <r>
      <t xml:space="preserve">Пробивка борозд глубиной </t>
    </r>
    <r>
      <rPr>
        <rFont val="Times New Roman"/>
        <b val="true"/>
        <sz val="11"/>
      </rPr>
      <t>до</t>
    </r>
    <r>
      <rPr>
        <rFont val="Times New Roman"/>
        <sz val="11"/>
      </rPr>
      <t xml:space="preserve"> 40 мм для скрытой электропроводки в кирпиче</t>
    </r>
  </si>
  <si>
    <t>Электромонтажные работы/Строительные работы</t>
  </si>
  <si>
    <r>
      <t xml:space="preserve">Пробивка борозд размером </t>
    </r>
    <r>
      <rPr>
        <rFont val="Times New Roman"/>
        <b val="true"/>
        <sz val="11"/>
      </rPr>
      <t>до</t>
    </r>
    <r>
      <rPr>
        <rFont val="Times New Roman"/>
        <sz val="11"/>
      </rPr>
      <t xml:space="preserve"> 40 мм в пенобетоне, гипсолите</t>
    </r>
  </si>
  <si>
    <t xml:space="preserve"> Прорезка борозд шириной до 120 мм  в ГКЛ (толщина ГКЛ 12,5 мм)</t>
  </si>
  <si>
    <r>
      <t xml:space="preserve">Пробивка борозд глубиной </t>
    </r>
    <r>
      <rPr>
        <rFont val="Times New Roman"/>
        <b val="true"/>
        <sz val="11"/>
      </rPr>
      <t>свыше</t>
    </r>
    <r>
      <rPr>
        <rFont val="Times New Roman"/>
        <sz val="11"/>
      </rPr>
      <t xml:space="preserve"> 40 мм для скрытой электропроводки в бетоне</t>
    </r>
  </si>
  <si>
    <r>
      <t xml:space="preserve">Пробивка борозд глубиной </t>
    </r>
    <r>
      <rPr>
        <rFont val="Times New Roman"/>
        <b val="true"/>
        <sz val="11"/>
      </rPr>
      <t>свыше</t>
    </r>
    <r>
      <rPr>
        <rFont val="Times New Roman"/>
        <sz val="11"/>
      </rPr>
      <t xml:space="preserve"> 40 мм для скрытой электропроводки в кирпиче</t>
    </r>
  </si>
  <si>
    <r>
      <t xml:space="preserve">Пробивка борозд размером </t>
    </r>
    <r>
      <rPr>
        <rFont val="Times New Roman"/>
        <b val="true"/>
        <sz val="11"/>
      </rPr>
      <t>свыше</t>
    </r>
    <r>
      <rPr>
        <rFont val="Times New Roman"/>
        <sz val="11"/>
      </rPr>
      <t xml:space="preserve"> 40 мм в пенобетоне, гипсолите</t>
    </r>
  </si>
  <si>
    <r>
      <t xml:space="preserve">Заделка борозд глубиной </t>
    </r>
    <r>
      <rPr>
        <rFont val="Times New Roman"/>
        <b val="true"/>
        <sz val="11"/>
      </rPr>
      <t>до</t>
    </r>
    <r>
      <rPr>
        <rFont val="Times New Roman"/>
        <sz val="11"/>
      </rPr>
      <t xml:space="preserve"> 40 мм</t>
    </r>
  </si>
  <si>
    <r>
      <t xml:space="preserve">Заделка борозд </t>
    </r>
    <r>
      <rPr>
        <rFont val="Times New Roman"/>
        <b val="true"/>
        <sz val="11"/>
      </rPr>
      <t>свыше</t>
    </r>
    <r>
      <rPr>
        <rFont val="Times New Roman"/>
        <sz val="11"/>
      </rPr>
      <t xml:space="preserve"> 40 мм</t>
    </r>
  </si>
  <si>
    <t>Дверной звонок</t>
  </si>
  <si>
    <t>Замена дверного звонка</t>
  </si>
  <si>
    <t>Монтаж  дверного звонка</t>
  </si>
  <si>
    <t>Демонтаж дверного звонка</t>
  </si>
  <si>
    <t>Выключатель/Розетка</t>
  </si>
  <si>
    <r>
      <t xml:space="preserve">Ремонт выключателя одноклавишного/двухклавишного/трехклавишного </t>
    </r>
    <r>
      <rPr>
        <rFont val="Times New Roman"/>
        <b val="true"/>
        <sz val="11"/>
      </rPr>
      <t xml:space="preserve">накладного </t>
    </r>
    <r>
      <rPr>
        <rFont val="Times New Roman"/>
        <sz val="11"/>
      </rPr>
      <t>типа</t>
    </r>
  </si>
  <si>
    <r>
      <t xml:space="preserve">Монтаж выключателя одноклавишного/двухклавишного/трехклавишного </t>
    </r>
    <r>
      <rPr>
        <rFont val="Times New Roman"/>
        <b val="true"/>
        <sz val="11"/>
      </rPr>
      <t xml:space="preserve">накладного </t>
    </r>
    <r>
      <rPr>
        <rFont val="Times New Roman"/>
        <sz val="11"/>
      </rPr>
      <t>типа</t>
    </r>
  </si>
  <si>
    <r>
      <t xml:space="preserve">Ремонт выключателя одноклавишного/двухклавишного/трехклавишного </t>
    </r>
    <r>
      <rPr>
        <rFont val="Times New Roman"/>
        <b val="true"/>
        <sz val="11"/>
      </rPr>
      <t>утопленного</t>
    </r>
    <r>
      <rPr>
        <rFont val="Times New Roman"/>
        <sz val="11"/>
      </rPr>
      <t xml:space="preserve"> типа</t>
    </r>
  </si>
  <si>
    <r>
      <t xml:space="preserve">Монтаж выключателя одноклавишного/двухклавишного/трехклавишного </t>
    </r>
    <r>
      <rPr>
        <rFont val="Times New Roman"/>
        <b val="true"/>
        <sz val="11"/>
      </rPr>
      <t>утопленного</t>
    </r>
    <r>
      <rPr>
        <rFont val="Times New Roman"/>
        <sz val="11"/>
      </rPr>
      <t xml:space="preserve"> типа</t>
    </r>
  </si>
  <si>
    <r>
      <t>Демонтаж выключателя одноклавишного/двухклавишного/трехклавишного</t>
    </r>
    <r>
      <rPr>
        <rFont val="Times New Roman"/>
        <b val="true"/>
        <sz val="11"/>
      </rPr>
      <t xml:space="preserve"> накладного</t>
    </r>
    <r>
      <rPr>
        <rFont val="Times New Roman"/>
        <sz val="11"/>
      </rPr>
      <t xml:space="preserve"> типа</t>
    </r>
  </si>
  <si>
    <r>
      <t xml:space="preserve">Демонтаж выключателя одноклавишного/двухклавишного/трехклавишного </t>
    </r>
    <r>
      <rPr>
        <rFont val="Times New Roman"/>
        <b val="true"/>
        <sz val="11"/>
      </rPr>
      <t xml:space="preserve">утопленного </t>
    </r>
    <r>
      <rPr>
        <rFont val="Times New Roman"/>
        <sz val="11"/>
      </rPr>
      <t>типа</t>
    </r>
  </si>
  <si>
    <t>Монтаж розетки штепсельной накладного типа</t>
  </si>
  <si>
    <t>Ремонт розетки штепсельной накладного типа</t>
  </si>
  <si>
    <t>Монтаж розетки штепсельной утопленного типа</t>
  </si>
  <si>
    <t>Ремонт розетки штепсельной утопленного типа</t>
  </si>
  <si>
    <r>
      <t>Демонтаж розетки штепсельной</t>
    </r>
    <r>
      <rPr>
        <rFont val="Times New Roman"/>
        <b val="true"/>
        <sz val="11"/>
      </rPr>
      <t xml:space="preserve"> накладного</t>
    </r>
    <r>
      <rPr>
        <rFont val="Times New Roman"/>
        <sz val="11"/>
      </rPr>
      <t xml:space="preserve"> типа</t>
    </r>
  </si>
  <si>
    <r>
      <t xml:space="preserve">Демонтаж розетки штепсельной </t>
    </r>
    <r>
      <rPr>
        <rFont val="Times New Roman"/>
        <b val="true"/>
        <sz val="11"/>
      </rPr>
      <t>утопленного</t>
    </r>
    <r>
      <rPr>
        <rFont val="Times New Roman"/>
        <sz val="11"/>
      </rPr>
      <t xml:space="preserve"> типа</t>
    </r>
  </si>
  <si>
    <t>Монтаж блока с тремя выключателями и одной штепсельной розеткой утопленного типа при скрытой проводке</t>
  </si>
  <si>
    <t>Демонтаж блока с тремя выключателями и одной штепсельной розеткой утопленного типа при скрытой проводке</t>
  </si>
  <si>
    <t>Монтаж розетки для электроплиты</t>
  </si>
  <si>
    <t>Демонтаж розетки для электроплиты</t>
  </si>
  <si>
    <t xml:space="preserve">Высверливание отверстий под монтаж подрозетника D до 80 мм в бетоне </t>
  </si>
  <si>
    <t>Высверливание отверстий под монтаж подрозетника D до 80 мм в кирпиче</t>
  </si>
  <si>
    <t>Высверливание отверстий под монтаж подрозетника D до 80 мм в пенобетоне, гипсолите, ГКЛ</t>
  </si>
  <si>
    <t>Распаячная коробка</t>
  </si>
  <si>
    <t xml:space="preserve">Монтаж коробки распаячной в бетонной стене </t>
  </si>
  <si>
    <t xml:space="preserve">Монтаж коробки распаячной в кирпичной стене </t>
  </si>
  <si>
    <t>Монтаж коробки распаячной в гипсолите, пенобетоне, ГКЛ</t>
  </si>
  <si>
    <t xml:space="preserve">Монтаж коробки распаячной накладной </t>
  </si>
  <si>
    <t xml:space="preserve">Демонтаж коробки распаячной в бетонной стене </t>
  </si>
  <si>
    <t xml:space="preserve">Демонтаж коробки распаячной в кирпичной стене </t>
  </si>
  <si>
    <t>Демонтаж коробки распаячной в гипсолите, пенобетоне, ГКЛ</t>
  </si>
  <si>
    <t xml:space="preserve">Демонтаж коробки распаячной накладной </t>
  </si>
  <si>
    <t>Автомат защиты/Щиток</t>
  </si>
  <si>
    <t>Монтаж автоматического выключателя однополюсного/двухполюсного/трехполюсного на DIN-рейку</t>
  </si>
  <si>
    <t>1 выключатель</t>
  </si>
  <si>
    <t>Демонтаж автоматического выключателя однополюсного/двухполюсного/трехполюсного на DIN-рейку</t>
  </si>
  <si>
    <r>
      <t xml:space="preserve">Монтаж автоматического выключателя однополюсного/двухполюсного/трехполюсного </t>
    </r>
    <r>
      <rPr>
        <rFont val="Times New Roman"/>
        <b val="true"/>
        <sz val="11"/>
      </rPr>
      <t>с болтовым креплением</t>
    </r>
  </si>
  <si>
    <r>
      <t xml:space="preserve">Демонтаж автоматического выключателя однополюсного/двухполюсного/трехполюсного </t>
    </r>
    <r>
      <rPr>
        <rFont val="Times New Roman"/>
        <b val="true"/>
        <sz val="11"/>
      </rPr>
      <t>с болтовым креплением</t>
    </r>
  </si>
  <si>
    <t>Замена электрощитка в квартире на 6 автоматов</t>
  </si>
  <si>
    <t>1 щиток</t>
  </si>
  <si>
    <t>Демонтаж  автоматов защиты, УЗО</t>
  </si>
  <si>
    <t>Замена автомата защиты, УЗО</t>
  </si>
  <si>
    <t>Установка автомата защиты, УЗО</t>
  </si>
  <si>
    <t>Проверка работоспособности автомата защиты, УЗО</t>
  </si>
  <si>
    <t>Прибор освещения</t>
  </si>
  <si>
    <t>Монтаж люстры потолочной</t>
  </si>
  <si>
    <t>Монтаж потолочных светильников</t>
  </si>
  <si>
    <t>Монтаж точечных светильников</t>
  </si>
  <si>
    <t>Монтаж бра</t>
  </si>
  <si>
    <t>Монтаж светодиодной ленты</t>
  </si>
  <si>
    <t>Демонтаж осветительных приборов</t>
  </si>
  <si>
    <t>Замена неисправной лампы (накаливания, разрядная, светодиодные, галогенные лампы) в осветительных приборах</t>
  </si>
  <si>
    <t>Замена лампы люминесцентной</t>
  </si>
  <si>
    <t>Ремонт светильника или люстры</t>
  </si>
  <si>
    <t>Датчик</t>
  </si>
  <si>
    <t>Монтаж датчиков движения</t>
  </si>
  <si>
    <t>Демонтаж датчиков движения</t>
  </si>
  <si>
    <t>Электроустановочное изделие</t>
  </si>
  <si>
    <t>Монтаж патрона осветительного прибора</t>
  </si>
  <si>
    <t>Демонтаж патрона осветительного прибора</t>
  </si>
  <si>
    <t>Замена клеммной колодки "N"</t>
  </si>
  <si>
    <t>1 колодка</t>
  </si>
  <si>
    <t>Установка клеммной колодки "N"</t>
  </si>
  <si>
    <t>Монтаж электрического полотенцесушителя</t>
  </si>
  <si>
    <t>Демонтаж электрического полотенцесушителя</t>
  </si>
  <si>
    <t>Тепловая завеса</t>
  </si>
  <si>
    <t>Монтаж тепловой завесы</t>
  </si>
  <si>
    <t>Демонтаж тепловой завесы</t>
  </si>
  <si>
    <t>Подключение стиральной или посудомоечной машины к электросети от щитка</t>
  </si>
  <si>
    <t>Установка накладной розетки, электрического автомата в электрощите, сверление отверстий для кабеля по всей квартире до 10 метров и укладка кабеля в кабель канал по стене или полу.</t>
  </si>
  <si>
    <t>Электроплита</t>
  </si>
  <si>
    <t>Подключение электроплиты</t>
  </si>
  <si>
    <t>Установка на подготовленное место,выравнивание по уровню,подсоединение проводов</t>
  </si>
  <si>
    <t>Ремонт варочной панели электроплиты</t>
  </si>
  <si>
    <t>Замена верха  электроплиты 3 -конфорочная</t>
  </si>
  <si>
    <t>Замена верха  электроплиты 4 -конфорочная</t>
  </si>
  <si>
    <t>Замена моторедуктора электроплиты</t>
  </si>
  <si>
    <t>Устранение мелких неисправностей электроплиты</t>
  </si>
  <si>
    <t>Ремонт переключателя электроплиты на месте</t>
  </si>
  <si>
    <t>Частичная замена проводов и шин электроплиты</t>
  </si>
  <si>
    <t>Замена тяги переключателя электроплиты (Лысьва)</t>
  </si>
  <si>
    <t>Замена обода конфорки электроплиты</t>
  </si>
  <si>
    <t>Замена штепсельного разъема электроплиты</t>
  </si>
  <si>
    <t>Замена конфорки электроплиты</t>
  </si>
  <si>
    <t>Замена манометрического терморегулятора жарочного шкафа электроплиты</t>
  </si>
  <si>
    <t>Замена конфорки кухонной  электроплиты (чугунный блин)</t>
  </si>
  <si>
    <t>Замена трубчатого электрического нагревательного прибора духового шкафа электроплиты или СВЧ-печи (ТЭН)</t>
  </si>
  <si>
    <t>Замена переключателей мощности  электроплиты</t>
  </si>
  <si>
    <t>Замена ламп освещения жарочного шкафа  электроплиты</t>
  </si>
  <si>
    <t>Замена ручки переключателя электроплиты</t>
  </si>
  <si>
    <t>Замена стекла дверцы жарочного шкафа электроплиты</t>
  </si>
  <si>
    <t>Замена ручки дверцы жарочного шкафа электроплиты</t>
  </si>
  <si>
    <t>Замена линии питания электроплиты (закрытым способом)</t>
  </si>
  <si>
    <t>Замена линии питания электроплиты (открытым способом)</t>
  </si>
  <si>
    <t>Замена автоматического выключателя электроплиты</t>
  </si>
  <si>
    <t>Замена выключателя "Гриль-свет" электроплиты</t>
  </si>
  <si>
    <t>Ремонт дверцы жарочного шкафа  электроплиты</t>
  </si>
  <si>
    <t>Замена регулятора (межатрона) электроплиты</t>
  </si>
  <si>
    <t>Плотницкие работы</t>
  </si>
  <si>
    <t>Дверь/Окно</t>
  </si>
  <si>
    <t>Замена петель межкомнатных дверей</t>
  </si>
  <si>
    <t>1 петля</t>
  </si>
  <si>
    <t>Замена глазка в дверь</t>
  </si>
  <si>
    <t>Врезка глазка в металлическую дверь</t>
  </si>
  <si>
    <t>Врезка глазка в неметаллическую дверь</t>
  </si>
  <si>
    <t xml:space="preserve">Замена неисправного замка неметаллической двери  </t>
  </si>
  <si>
    <t xml:space="preserve">Замена накладного замка неметаллической двери  </t>
  </si>
  <si>
    <t>Замена неисправного замка в металлической двери</t>
  </si>
  <si>
    <t>Врезка дверной ручки в квартире (неметаллической двери)</t>
  </si>
  <si>
    <t>Врезка дверной ручки в квартире (металлической двери)</t>
  </si>
  <si>
    <t>Замена дверной ручки с одним креплением</t>
  </si>
  <si>
    <t>Замена дверной ручки с двумя креплениями и более</t>
  </si>
  <si>
    <t>Демонтаж дверной ручки в квартире</t>
  </si>
  <si>
    <t>Установка доводчиков на деревянную дверь в квартире</t>
  </si>
  <si>
    <t>Установка доводчиков на металлическую дверь в квартире</t>
  </si>
  <si>
    <t>Установка входной металлической двери в квартире</t>
  </si>
  <si>
    <t>Установка входной неметаллической двери в квартире</t>
  </si>
  <si>
    <t>Демонтаж входной металлической двери в квартире</t>
  </si>
  <si>
    <t>Демонтаж входной неметаллической двери квартире</t>
  </si>
  <si>
    <t>Регулировка двери в квартире</t>
  </si>
  <si>
    <t>Замена обивки двери в том числе со снятием старой</t>
  </si>
  <si>
    <t>Замена дверных наличников</t>
  </si>
  <si>
    <t>Укрепление дверных наличников</t>
  </si>
  <si>
    <t>Укрепление оконных наличников</t>
  </si>
  <si>
    <t>Демонтаж межкомнатной двери с разбором короба</t>
  </si>
  <si>
    <t>Установка межкомнатных одностворных дверных  полотен</t>
  </si>
  <si>
    <t>Врезка петель, навешивание полотна</t>
  </si>
  <si>
    <t>Установка межкомнатных двустворных дверных  полотен</t>
  </si>
  <si>
    <t>Установка межкомнатных раздвижных дверных  полотен</t>
  </si>
  <si>
    <t>Одностворчатая дверь</t>
  </si>
  <si>
    <t>Ремонт порога в дверном проёме</t>
  </si>
  <si>
    <t>Установка порога (коробка с деревянным порогом)</t>
  </si>
  <si>
    <t>Установка порога (алюминиевый - под дверь)</t>
  </si>
  <si>
    <t>Установка ограничителя для двери</t>
  </si>
  <si>
    <t xml:space="preserve">Открытие входной неметаллической двери в случае утери ключей жильцами </t>
  </si>
  <si>
    <t>Для вскрытия замка требуется предъявление документа о праве собственности, либо договора аренды квартиры.Если какие-либо документы отсутствуют, и нет возможности увидеть соседей, работа будет производиться только в присутствии полиции</t>
  </si>
  <si>
    <t>Открытие входной  металлической двери в случае утери ключей жильцами</t>
  </si>
  <si>
    <t>Замена уплотнителей на дверях или окнах в квартире</t>
  </si>
  <si>
    <t>Установка карниза на потолок</t>
  </si>
  <si>
    <t>Установка карниза на стену</t>
  </si>
  <si>
    <t>Установка жалюзи</t>
  </si>
  <si>
    <t>Установка рулонных штор на окно</t>
  </si>
  <si>
    <t>Регулировка пластикового окна</t>
  </si>
  <si>
    <t>Замена оконного стекла</t>
  </si>
  <si>
    <t>1 м2 стекла</t>
  </si>
  <si>
    <t>Демонтаж окна</t>
  </si>
  <si>
    <t>Установка окна стандартного деревянного</t>
  </si>
  <si>
    <t>Установка окна стандартного пластикового</t>
  </si>
  <si>
    <t>Герметизация окна</t>
  </si>
  <si>
    <t>Установка откосов</t>
  </si>
  <si>
    <t>Установка ограничителя на окно</t>
  </si>
  <si>
    <t>Установка подоконника</t>
  </si>
  <si>
    <t xml:space="preserve">На готовое основание </t>
  </si>
  <si>
    <t>Демонтаж подоконника</t>
  </si>
  <si>
    <t>Ремонт путем замены подоконных досок на ПВХ</t>
  </si>
  <si>
    <t>Ремонт подоконника без снятия с места</t>
  </si>
  <si>
    <t>Замена оконных петель</t>
  </si>
  <si>
    <t>Ремонт форточных петель</t>
  </si>
  <si>
    <t>Ремонт форточки</t>
  </si>
  <si>
    <t>Замена оконной ручки</t>
  </si>
  <si>
    <t>1 ручка</t>
  </si>
  <si>
    <t>Мебель</t>
  </si>
  <si>
    <t>Сборка или  разборка крупногабаритной мебели (шкаф, диван и тп), требующие участие 2 человек</t>
  </si>
  <si>
    <t>час</t>
  </si>
  <si>
    <t xml:space="preserve">Сборка или разборка малогабаритной мебели (тумба, стул, шкаф и тп), требующие участие только 1 человека  </t>
  </si>
  <si>
    <t xml:space="preserve"> Ремонт шкафа-купе (двухстворчатого) </t>
  </si>
  <si>
    <t>Замена и регулировка фурнитуры, деталей шкафа, укрепление конструкции</t>
  </si>
  <si>
    <t>Ремонт шкафа распашного (одностворчатого)</t>
  </si>
  <si>
    <t>Ремонт шкафа распашного(двухстворчатого)</t>
  </si>
  <si>
    <t>Ремонт шкафа распашного (четырехстворчатого)</t>
  </si>
  <si>
    <t>Ремонт тумбы, комода, стеллажа, буфета,</t>
  </si>
  <si>
    <t>Ремонт кровати, кресла, кушетки, колыбели, тахты</t>
  </si>
  <si>
    <t>Ремонт стула, табурета, пуфа</t>
  </si>
  <si>
    <t>Ремонт стола/журнальный столик</t>
  </si>
  <si>
    <t>Установка полок (до 5шт.)</t>
  </si>
  <si>
    <t xml:space="preserve">Полка размером 30х80 см, количество креплений - 2 </t>
  </si>
  <si>
    <t>Ремонт выдвижных элементов мебели</t>
  </si>
  <si>
    <t>Почтовый ящик</t>
  </si>
  <si>
    <t>Установка замка в почтовый ящик</t>
  </si>
  <si>
    <t>Замена замка в почтовый ящик</t>
  </si>
  <si>
    <t>Конструкция крепления</t>
  </si>
  <si>
    <t>Навеска кронштейна (со сборкой)</t>
  </si>
  <si>
    <t>Навеска кронштейна (без сборки)</t>
  </si>
  <si>
    <t>Монтаж крепления для люстр и светильников, бра</t>
  </si>
  <si>
    <t>Демонтаж крепления для люстр и светильников, бра</t>
  </si>
  <si>
    <t>Балкон</t>
  </si>
  <si>
    <t>Обшивка балкона</t>
  </si>
  <si>
    <t>Элементы декора</t>
  </si>
  <si>
    <t>Установка зеркала</t>
  </si>
  <si>
    <t>Установка картины</t>
  </si>
  <si>
    <t>Установка гарнитуры: вешалок, подстаканников, поручней для ванн и т.п.</t>
  </si>
  <si>
    <t>Демонтаж гарнитуры: вешалок, подстаканников, поручней для ванн и т.п.</t>
  </si>
  <si>
    <t>Вентиляции и вытяжки</t>
  </si>
  <si>
    <t>Кухонная вытяжка</t>
  </si>
  <si>
    <t>Установка воздуховода кухонной вытяжки</t>
  </si>
  <si>
    <t xml:space="preserve">Монтаж и подключение кухонной вытяжки </t>
  </si>
  <si>
    <t>Вентиляция</t>
  </si>
  <si>
    <t>Замена вентиляционной решетки</t>
  </si>
  <si>
    <t>Установка вентиляционной решетки</t>
  </si>
  <si>
    <t>Демонтаж вентиляционной решетки</t>
  </si>
  <si>
    <t>Установка канального вентилятора в вентиляционный короб в квартире</t>
  </si>
  <si>
    <t>Не относящегося к общедомовому имуществу</t>
  </si>
  <si>
    <t>Восстановление целостности короба вентиляции</t>
  </si>
  <si>
    <t>Сверление сквозных отверстий в деревянных конструкциях электродрелью D до 60 мм</t>
  </si>
  <si>
    <t>1 отверстие</t>
  </si>
  <si>
    <t>Сверление сквозных отверстий в бетонных и железобетонных конструкциях и перекрытиях перфоратором  D до 60 мм</t>
  </si>
  <si>
    <t>Сверление сквозных отверстий в кирпичных конструкциях  D до 60 мм</t>
  </si>
  <si>
    <t>Перегородка</t>
  </si>
  <si>
    <t>Демонтаж существующих кирпичных конструкций</t>
  </si>
  <si>
    <t>Не относящихся к несущим конструкциям и общему имуществу МКД</t>
  </si>
  <si>
    <t>1 м3</t>
  </si>
  <si>
    <t>Демонтаж ж/б конструкций</t>
  </si>
  <si>
    <t>Демонтаж перегородки, короба, шахты (гипсокартон,ДСП,дерево)</t>
  </si>
  <si>
    <t xml:space="preserve"> </t>
  </si>
  <si>
    <t>Демонтаж перегородки, короба, шахты (кирпич, шлакоблоки)</t>
  </si>
  <si>
    <t>Устройство перегородки из гипсокартона</t>
  </si>
  <si>
    <t>Штукатурно-малярные работы</t>
  </si>
  <si>
    <t>Цементирование пола, после демонтажа унитаза</t>
  </si>
  <si>
    <t>Нанесение штукатурки на стену</t>
  </si>
  <si>
    <t>Отбивка штукатурки</t>
  </si>
  <si>
    <t>Декоративная штукатурка</t>
  </si>
  <si>
    <t>Перетирка штукатурки стен</t>
  </si>
  <si>
    <t>Перетирка штукатурки потолков</t>
  </si>
  <si>
    <t>Шпаклевка стен</t>
  </si>
  <si>
    <t>Подготовка основания к натяжному потолку: заделка трещин, очистка старого покрытия, гидроизоляция, выравнивание, шлифовка</t>
  </si>
  <si>
    <t>Очистка старого покрытия потолка (штукатурка, водоэмульсионная краска, побелка)</t>
  </si>
  <si>
    <t>Очистка старого покрытия потолка (обои)</t>
  </si>
  <si>
    <t>Очистка окрашенных поверхностей от загрязнений</t>
  </si>
  <si>
    <t>Окраска металлических поверхностей</t>
  </si>
  <si>
    <t>Окраска поверхностей стен водоэмульсионной краской</t>
  </si>
  <si>
    <t>Окраска поверхностей потолков водоэмульсионной краской</t>
  </si>
  <si>
    <t>Улучшенная окраска ранее окрашенных поверхностей</t>
  </si>
  <si>
    <t xml:space="preserve">Окраска с очисткой  от загрязнений, расчисткой старой краски до 35 % </t>
  </si>
  <si>
    <t>Улучшенная окраска ранее окрашенных поверхностей потолков</t>
  </si>
  <si>
    <t>Окраска дверей</t>
  </si>
  <si>
    <t>Окраска окон</t>
  </si>
  <si>
    <t>Улучшенная окраска металлических поверхностей</t>
  </si>
  <si>
    <t xml:space="preserve">Снятие обоев </t>
  </si>
  <si>
    <t>Поклейка стен обоями обычными</t>
  </si>
  <si>
    <t>Нанесение жидких обоев на стену</t>
  </si>
  <si>
    <t>Оклейка потолка обоями</t>
  </si>
  <si>
    <t>Плиточные работы</t>
  </si>
  <si>
    <t>Облицовка стен керамической плиткой</t>
  </si>
  <si>
    <t xml:space="preserve">Укладка кухонного фартука </t>
  </si>
  <si>
    <t>Укладка плитки на подготовленное основание</t>
  </si>
  <si>
    <t>Разборка плитки пола</t>
  </si>
  <si>
    <t>Пол</t>
  </si>
  <si>
    <t>Шлифовка поверхности паркетных полов, бывших  в  эксплуатации механизированная</t>
  </si>
  <si>
    <t>Циклевка поверхности паркетных полов, бывших  в  эксплуатации ручная</t>
  </si>
  <si>
    <t>Покрытие паркета лаком 1 слой</t>
  </si>
  <si>
    <t>Разборка покрытий из линолеума</t>
  </si>
  <si>
    <t>Разборка ламината</t>
  </si>
  <si>
    <t>Подготовка основания пола (разметка, толщина стяжки, коррекция трещин, грунтовка, гидроизоляция, керамзит, укладка раствора)</t>
  </si>
  <si>
    <t>Укладка ламината на подготовленное основание</t>
  </si>
  <si>
    <t>Укладка линолеума на подготовленное основание</t>
  </si>
  <si>
    <t>Укладка ковролина на подготовленное основание</t>
  </si>
  <si>
    <t>Покраска пола</t>
  </si>
  <si>
    <t>Замена досок в полах</t>
  </si>
  <si>
    <t xml:space="preserve">Ширина доски до 20 см. </t>
  </si>
  <si>
    <t>1 м. пог.</t>
  </si>
  <si>
    <t>Замена плинтуса</t>
  </si>
  <si>
    <t>Плинтус поливинилхлоридный с креплением шурупами</t>
  </si>
  <si>
    <t>Монтаж плинтуса</t>
  </si>
  <si>
    <t>Демонтаж плинтуса</t>
  </si>
  <si>
    <t>Устройство гидроизоляции пола (рулонной гидроизоляцией) 1 слой</t>
  </si>
  <si>
    <t>Устройство гидроизоляции пола (рулонной гидроизоляцией) последующий слой</t>
  </si>
  <si>
    <t>Настил фанеры, или ДСП на готовое основание пола</t>
  </si>
  <si>
    <t>Уборочные работы</t>
  </si>
  <si>
    <t>Уборка</t>
  </si>
  <si>
    <r>
      <t xml:space="preserve">Уборка в квартире после ремонта (площадь комнаты до 15 кв.м) </t>
    </r>
    <r>
      <rPr>
        <rFont val="Times New Roman"/>
        <b val="true"/>
        <sz val="11"/>
      </rPr>
      <t>(кроме ванной комнаты, туалета и кухни)</t>
    </r>
  </si>
  <si>
    <t>Обязательный перечень работ: удаление строительной пыли,   остатков затирки, цементной пыли   и мусора с потолков (включая светильники освещения), полов, плинтусов и дверных блоков; чистка радиаторов отопления. Доставка рабочих к месту работ не учтена. Материалы (ветошь, вода, моющие средства) не включены в стоимость.</t>
  </si>
  <si>
    <t>1 комната</t>
  </si>
  <si>
    <r>
      <t xml:space="preserve">Уборка в квартире после ремонта (площадь комнаты от 15 кв.м до 30 кв. м) </t>
    </r>
    <r>
      <rPr>
        <rFont val="Times New Roman"/>
        <b val="true"/>
        <sz val="11"/>
      </rPr>
      <t>(кроме ванной комнаты, туалета и кухни)</t>
    </r>
  </si>
  <si>
    <r>
      <t xml:space="preserve">Уборка в квартире после ремонта (площадь комнаты от 30 кв. м) </t>
    </r>
    <r>
      <rPr>
        <rFont val="Times New Roman"/>
        <b val="true"/>
        <sz val="11"/>
      </rPr>
      <t>(кроме ванной комнаты, туалета и кухни)</t>
    </r>
  </si>
  <si>
    <r>
      <t xml:space="preserve">Генеральная уборка в квартире (площадь комнаты до 15 кв.м) </t>
    </r>
    <r>
      <rPr>
        <rFont val="Times New Roman"/>
        <b val="true"/>
        <sz val="11"/>
      </rPr>
      <t>(кроме ванной комнаты, туалета и кухни)</t>
    </r>
  </si>
  <si>
    <r>
      <rPr>
        <rFont val="Times New Roman"/>
        <b val="true"/>
        <i val="true"/>
        <sz val="11"/>
      </rPr>
      <t>Примерный перечень работ:</t>
    </r>
    <r>
      <rPr>
        <rFont val="Times New Roman"/>
        <i val="true"/>
        <sz val="11"/>
      </rPr>
      <t xml:space="preserve"> влажная и сухая уборка полов, стен, дверей и дверных блоков, потолков, плинтусов и поверхности бытовой техники;  мойка подоконников и оконных блоков, мытье (полировка) оконных стекол в т. ч. балконов, протирка радиаторов отопления; мойка карнизов; протирка осветительных приборов, розеток и выключателей; очистка и полировка фасадов мебели, протирка пустых шкафов изнутри, мытье кафеля от пола до потолка; натирание хромированных поверхностей;  чистка ковров и мягкой мебели</t>
    </r>
  </si>
  <si>
    <r>
      <t xml:space="preserve">Генеральная уборка в квартире (площадь комнаты от 15 кв.м до 30 кв. м) </t>
    </r>
    <r>
      <rPr>
        <rFont val="Times New Roman"/>
        <b val="true"/>
        <sz val="11"/>
      </rPr>
      <t>(кроме ванной комнаты, туалета и кухни)</t>
    </r>
  </si>
  <si>
    <r>
      <t xml:space="preserve">Генеральная уборка в квартире (площадь комнаты от 30 кв. м) </t>
    </r>
    <r>
      <rPr>
        <rFont val="Times New Roman"/>
        <b val="true"/>
        <sz val="11"/>
      </rPr>
      <t>(кроме ванной комнаты, туалета и кухни)</t>
    </r>
  </si>
  <si>
    <r>
      <t xml:space="preserve">Генеральная уборка </t>
    </r>
    <r>
      <rPr>
        <rFont val="Times New Roman"/>
        <b val="true"/>
        <sz val="11"/>
      </rPr>
      <t>кухни</t>
    </r>
    <r>
      <rPr>
        <rFont val="Times New Roman"/>
        <sz val="11"/>
      </rPr>
      <t xml:space="preserve"> (площадь комнаты до 15 кв.м)</t>
    </r>
  </si>
  <si>
    <r>
      <rPr>
        <rFont val="Times New Roman"/>
        <b val="true"/>
        <i val="true"/>
        <sz val="11"/>
      </rPr>
      <t>Примерный перечень работ:</t>
    </r>
    <r>
      <rPr>
        <rFont val="Times New Roman"/>
        <i val="true"/>
        <sz val="11"/>
      </rPr>
      <t xml:space="preserve"> влажная и сухая уборка полов, стен, дверей и дверных блоков, потолков, плинтусов и поверхности бытовой техники;  мойка подоконников, мытье (полировка) оконных стекол в т. ч. балконов, протирка радиаторов отопления; мойка карнизов; протирка осветительных приборов, розеток и выключателей; очистка и полировка фасадов мебели, протирка пустых шкафов изнутри, мытье кафеля от пола до потолка; натирание хромированных поверхностей;  чистка ковров и мягкой мебели, </t>
    </r>
    <r>
      <rPr>
        <rFont val="Times New Roman"/>
        <b val="true"/>
        <i val="true"/>
        <sz val="11"/>
      </rPr>
      <t>протирка и полировка столешниц и барных стоек, мойка холодильника, СВЧ и духовок снаружи и внутри;  удаление жира с поверхностей; удаление отложений известкового налета с сантехники и кафеля; устранение загрязнений из межплиточных швов, а также их обеззараживание антибактериальными средствами</t>
    </r>
  </si>
  <si>
    <r>
      <t xml:space="preserve">Генеральная уборка </t>
    </r>
    <r>
      <rPr>
        <rFont val="Times New Roman"/>
        <b val="true"/>
        <sz val="11"/>
      </rPr>
      <t xml:space="preserve">кухни </t>
    </r>
    <r>
      <rPr>
        <rFont val="Times New Roman"/>
        <sz val="11"/>
      </rPr>
      <t>(площадь комнаты от 15 кв.м до 30 кв.м)</t>
    </r>
  </si>
  <si>
    <r>
      <t xml:space="preserve">Генеральная уборка </t>
    </r>
    <r>
      <rPr>
        <rFont val="Times New Roman"/>
        <b val="true"/>
        <sz val="11"/>
      </rPr>
      <t xml:space="preserve">в туалете </t>
    </r>
    <r>
      <rPr>
        <rFont val="Times New Roman"/>
        <sz val="11"/>
      </rPr>
      <t>(раздельный санузел)</t>
    </r>
  </si>
  <si>
    <r>
      <rPr>
        <rFont val="Times New Roman"/>
        <b val="true"/>
        <i val="true"/>
        <sz val="11"/>
      </rPr>
      <t>Примерный перечень работ:</t>
    </r>
    <r>
      <rPr>
        <rFont val="Times New Roman"/>
        <i val="true"/>
        <sz val="11"/>
      </rPr>
      <t xml:space="preserve"> влажная и сухая уборка полов, стен, дверей и дверных блоков, потолков, плинтусов и поверхности бытовой техники; </t>
    </r>
    <r>
      <rPr>
        <rFont val="Times New Roman"/>
        <b val="true"/>
        <i val="true"/>
        <sz val="11"/>
      </rPr>
      <t>чистка и дезинфекция санитарных приборов;мойка поддона душевой кабины (ванна), чистка душевой кабины по всей высоте; удаление отложений известкового налета с сантехники и кафеля; устранение загрязнений из межплиточных швов, а также их обеззараживание антибактериальными средствами;</t>
    </r>
    <r>
      <rPr>
        <rFont val="Times New Roman"/>
        <i val="true"/>
        <sz val="11"/>
      </rPr>
      <t>протирка осветительных приборов, розеток и выключателей; очистка и полировка фасадов мебели, протирка пустых шкафов изнутри, мытье кафеля от пола до потолка;  натирание хромированных поверхностей</t>
    </r>
  </si>
  <si>
    <r>
      <t xml:space="preserve">Генеральная уборка </t>
    </r>
    <r>
      <rPr>
        <rFont val="Times New Roman"/>
        <b val="true"/>
        <sz val="11"/>
      </rPr>
      <t xml:space="preserve">в ванной </t>
    </r>
    <r>
      <rPr>
        <rFont val="Times New Roman"/>
        <sz val="11"/>
      </rPr>
      <t>(раздельный санузел)</t>
    </r>
  </si>
  <si>
    <r>
      <rPr>
        <rFont val="Times New Roman"/>
        <b val="true"/>
        <i val="true"/>
        <sz val="11"/>
      </rPr>
      <t>Примерный перечень работ:</t>
    </r>
    <r>
      <rPr>
        <rFont val="Times New Roman"/>
        <i val="true"/>
        <sz val="11"/>
      </rPr>
      <t xml:space="preserve"> влажная и сухая уборка полов, стен, дверей и дверных блоков, потолков, плинтусов и поверхности бытовой техники; </t>
    </r>
    <r>
      <rPr>
        <rFont val="Times New Roman"/>
        <b val="true"/>
        <i val="true"/>
        <sz val="11"/>
      </rPr>
      <t>чистка и дезинфекция санитарных приборов; мойка поддона душевой кабины (ванна), чистка душевой кабины по всей высоте; устранение загрязнений из межплиточных швов, а также их обеззараживание антибактериальными средствами;</t>
    </r>
    <r>
      <rPr>
        <rFont val="Times New Roman"/>
        <i val="true"/>
        <sz val="11"/>
      </rPr>
      <t>протирка осветительных приборов, розеток и выключателей; очистка и полировка фасадов мебели, протирка пустых шкафов изнутри, мытье кафеля от пола до потолка;  натирание хромированных поверхностей</t>
    </r>
  </si>
  <si>
    <r>
      <t xml:space="preserve">Генеральная уборка </t>
    </r>
    <r>
      <rPr>
        <rFont val="Times New Roman"/>
        <b val="true"/>
        <sz val="11"/>
      </rPr>
      <t xml:space="preserve">в ванной/туалете </t>
    </r>
    <r>
      <rPr>
        <rFont val="Times New Roman"/>
        <sz val="11"/>
      </rPr>
      <t>(смежный санузел)</t>
    </r>
  </si>
  <si>
    <t>Мытье окон в квартире</t>
  </si>
  <si>
    <t xml:space="preserve">Уборка в квартире после прорыва канализации </t>
  </si>
  <si>
    <t>Устранение последствий аварийного состояни помещения</t>
  </si>
  <si>
    <t>Уборка в квартире после пожара</t>
  </si>
  <si>
    <t xml:space="preserve">Очистка стен от нагара, сажи и копоти; очистка потолка от нагара, копоти; очистка пола от копоти и сажи </t>
  </si>
  <si>
    <t>Мусор</t>
  </si>
  <si>
    <t>Сбор и вынос строительного мусора до бункера (до 100 м)</t>
  </si>
  <si>
    <t>Вынос крупногабаритного мусора до бункера  (вес 1 предмета до 50 кг, расстояние выноса до 100 м)</t>
  </si>
  <si>
    <t>1 предмет</t>
  </si>
  <si>
    <t>Вынос крупногабаритного мусора до бункера  (вес 1 предмета до 100 кг, расстояние выноса до 100 м)</t>
  </si>
  <si>
    <t>Вынос крупногабаритного мусора до бункера  (вес 1 предмета до 150 кг, расстояние выноса до 100 м)</t>
  </si>
  <si>
    <t>Промышленный альпинизм</t>
  </si>
  <si>
    <t>Окно</t>
  </si>
  <si>
    <t>Навеска снаряжения</t>
  </si>
  <si>
    <t>Мытье окон жилых помещений выше 2-го этажа с привлечением альпинистов</t>
  </si>
  <si>
    <t>устройство снаряжения</t>
  </si>
  <si>
    <t>Перевеска снаряжения</t>
  </si>
  <si>
    <t>1 перевеска</t>
  </si>
  <si>
    <t>Мытье окон снаружи</t>
  </si>
  <si>
    <t>Мытье окон жилых помещений выше 2-го этажа с привлечением альпинистов. Услуга предоставляется в комплексе с навеской снаряжения</t>
  </si>
  <si>
    <t>Кондиционер</t>
  </si>
  <si>
    <t>Прочистка и промывка кондиционеров</t>
  </si>
  <si>
    <t>Демонтаж наружного блока сплит-системы кондиционера весом до 30 кг</t>
  </si>
  <si>
    <t>Центральное отопление</t>
  </si>
  <si>
    <t>Отопительный прибор</t>
  </si>
  <si>
    <t>Монтаж конвектора</t>
  </si>
  <si>
    <t>Демонтаж конвектора</t>
  </si>
  <si>
    <t>Демонтаж радиатора массой до 80 кг</t>
  </si>
  <si>
    <t>Демонтаж радиатора массой до 160 кг</t>
  </si>
  <si>
    <t>Демонтаж радиатора массой до 240 кг</t>
  </si>
  <si>
    <t>Прочистка и промывка радиаторов массой до 80 кг</t>
  </si>
  <si>
    <t>Прочистка и промывка радиаторов массой до 160 кг</t>
  </si>
  <si>
    <t>Прочистка и промывка радиаторов массой до 240 кг</t>
  </si>
  <si>
    <t>Замена радиаторной пробки</t>
  </si>
  <si>
    <t>Установка радиатора (на готовую подводку)</t>
  </si>
  <si>
    <t>Работы производятся только если перемычка стоит и требуется заменить сам радиатор</t>
  </si>
  <si>
    <t>1 радиаторный блок</t>
  </si>
  <si>
    <t>Установка радиатора (с устройством перемычки)</t>
  </si>
  <si>
    <t>С подключением к ЦО</t>
  </si>
  <si>
    <t>Установка кронштейна для крепления радиатора отопления</t>
  </si>
  <si>
    <r>
      <t>Отключение/включение стояка отопления на 2 часа</t>
    </r>
    <r>
      <t xml:space="preserve">
</t>
    </r>
  </si>
  <si>
    <t>В случае аварии услуга бесплатная. Для многоэтажных домов оформляется смета</t>
  </si>
  <si>
    <t>Санитарно-технические работы/Центральное отопление</t>
  </si>
  <si>
    <t>Установка фильтра грубой очистки воды в трубах</t>
  </si>
  <si>
    <t>На готовое основание</t>
  </si>
  <si>
    <t>Замена фильтра грубой очистки воды в трубах</t>
  </si>
  <si>
    <t>Установка фильтра тонкой очистки воды</t>
  </si>
  <si>
    <t>Замена фильтра тонкой очистки воды</t>
  </si>
  <si>
    <t>Прочистка фильтров</t>
  </si>
  <si>
    <t>Демонтаж фильтров грубой очистки</t>
  </si>
  <si>
    <t>Демонтаж фильтров тонкой очистки</t>
  </si>
  <si>
    <t>Опрессовка системы ЦО</t>
  </si>
  <si>
    <t>Опрессовка систем после проведенных работ (до 5 этажа)</t>
  </si>
  <si>
    <t>Наружный осмотр,опрессовка, установка заглушек и манометра, наполнение системы водой, осмотр трубопровода и устранение дефектов, спуск воды.</t>
  </si>
  <si>
    <t>Монтаж запорно-регулировочной арматуры D до 25 мм</t>
  </si>
  <si>
    <t>Шаровые краны, термоголовки,терморегуляторы и т.п.</t>
  </si>
  <si>
    <t>Монтаж запорно-регулировочной арматуры D до 50 мм</t>
  </si>
  <si>
    <t>Демонтаж запорно-регулировочной арматуры D до 25 мм</t>
  </si>
  <si>
    <t>Демонтаж запорно-регулировочной арматуры D до 50 мм</t>
  </si>
  <si>
    <t>Подтяжка гайки</t>
  </si>
  <si>
    <t>911,72</t>
  </si>
  <si>
    <t>Установка регулятора давления</t>
  </si>
  <si>
    <t>Замена регулятора давления</t>
  </si>
  <si>
    <t>Нарезка резьбы D от 15 мм до 32 мм</t>
  </si>
  <si>
    <t>1 ед.</t>
  </si>
  <si>
    <t>Нарезка резьбы D от 32 мм до 50 мм</t>
  </si>
  <si>
    <t>Врезки в действующие внутренние сети трубопроводов отопления и водоснабжения диаметром до 50 мм</t>
  </si>
  <si>
    <t xml:space="preserve">Перекрытие запорной арматуры, вырубка борозды, вырезка отверстия в трубопроводе, установка арматуры, пуск системы. </t>
  </si>
  <si>
    <t>1 врезка</t>
  </si>
  <si>
    <t>Разборка трубопроводов D до 25 мм</t>
  </si>
  <si>
    <t>Снятие крепления и труб,свертывание арматуры и фасонных частей с труб, проверка и очистка труб и фасонных частей труб</t>
  </si>
  <si>
    <t>Разборка трубопроводов D до 40 мм</t>
  </si>
  <si>
    <t>Разборка трубопроводов D до 50 мм</t>
  </si>
  <si>
    <t>Демонтаж любых типов трубопроводов D  до 25 мм</t>
  </si>
  <si>
    <t>Демонтаж любых типов трубопроводов D до 32 мм</t>
  </si>
  <si>
    <t>Демонтаж любых типов трубопроводов D  до 50 мм</t>
  </si>
  <si>
    <t>Монтаж стальных трубопроводов D до 25 мм</t>
  </si>
  <si>
    <t>Монтаж стальных трубопроводов D до 65 мм</t>
  </si>
  <si>
    <t>Монтаж трубопроводов из металлопластиковых труб D до 25 мм</t>
  </si>
  <si>
    <t>Монтаж трубопроводов из металлопластиковых труб D до 32 мм</t>
  </si>
  <si>
    <t>Монтаж трубопроводов из полипропилена D до 25 мм</t>
  </si>
  <si>
    <t>Монтаж трубопроводов из полипропилена D до 50 мм</t>
  </si>
  <si>
    <t>Сварочные работы</t>
  </si>
  <si>
    <t>Сварочные работы D от 15 мм до 20 мм</t>
  </si>
  <si>
    <t>Сварочные работы D от 25 мм до 32 мм</t>
  </si>
  <si>
    <t>Сварочные работы D от 40 мм до 50 мм</t>
  </si>
  <si>
    <t>Прочие работы</t>
  </si>
  <si>
    <t>ТВ/Интернет</t>
  </si>
  <si>
    <t>Подключение городской телевизионной антенны в щитовой, интернета</t>
  </si>
  <si>
    <t>Подключение провода кабельного ТВ  к телевизору</t>
  </si>
  <si>
    <t>Подключение, прокладка  кабеля не входит</t>
  </si>
  <si>
    <t>Монтаж телевизора на стену</t>
  </si>
  <si>
    <t>Грузчики</t>
  </si>
  <si>
    <t>Услуги грузчиков при разгрузке/погрузке до 10 кг</t>
  </si>
  <si>
    <t>1 час</t>
  </si>
  <si>
    <t>Услуги грузчиков при разгрузке/погрузке от 10 кг до 25 кг</t>
  </si>
  <si>
    <t>Услуги грузчиков при разгрузке/погрузке выше 25 кг</t>
  </si>
  <si>
    <t>Перевозка грузов по Москве до 2 тонн</t>
  </si>
  <si>
    <t>Перевозка грузов по Москве до 5 тонн</t>
  </si>
  <si>
    <t>Перевозка грузов по Москве до 15 тонн</t>
  </si>
  <si>
    <t>Доставка рабочих и инвентаря (оборудования) к месту проведения работ на машине грузопассажирской типа ГАЗ</t>
  </si>
  <si>
    <t>1 км</t>
  </si>
  <si>
    <t>Ожидание машины грузопассажирской типа ГАЗ</t>
  </si>
  <si>
    <t>Заказ вывоза мусора (бункер 8 м3)</t>
  </si>
  <si>
    <t>Дератизация</t>
  </si>
  <si>
    <t>Дератизация в квартире (крысы, мыши)</t>
  </si>
  <si>
    <t>Работу будет выполнять сторонняя организация</t>
  </si>
  <si>
    <t>Дезинсекция в квартире (насекомые)</t>
  </si>
  <si>
    <t>Домофон</t>
  </si>
  <si>
    <t>Ремонт трубки домофона (в квартире)</t>
  </si>
  <si>
    <t>Заказ/восстановление магнитного ключа для домофона</t>
  </si>
  <si>
    <t>Установка трубки домофона (в квартире)</t>
  </si>
  <si>
    <t>Замена трубки домофона (в квартире)</t>
  </si>
  <si>
    <t>Извлечение вещей</t>
  </si>
  <si>
    <t>Извлечение вещей, предметов из шахты лифта</t>
  </si>
  <si>
    <t>Извлечение вещей, предметов из мусорокамеры</t>
  </si>
  <si>
    <t>Начальник производиственно-технического отдела</t>
  </si>
  <si>
    <t>____________________________________________</t>
  </si>
  <si>
    <t>А.А. Павлишен</t>
  </si>
  <si>
    <t xml:space="preserve">Первый заместитель директора </t>
  </si>
  <si>
    <t>А.В. Решетников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</si>
</sst>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_р_._-;-* #,##0.00_р_._-;_-* -??_р_._-;_-@_-" formatCode="_-* #,##0.00_р_._-;-* #,##0.00_р_._-;_-* -??_р_._-;_-@_-" numFmtId="1001"/>
    <numFmt co:extendedFormatCode="_-* #,##0_р_._-;-* #,##0_р_._-;_-* -??_р_._-;_-@_-" formatCode="_-* #,##0_р_._-;-* #,##0_р_._-;_-* -??_р_._-;_-@_-" numFmtId="1002"/>
    <numFmt co:extendedFormatCode="0" formatCode="0" numFmtId="1003"/>
    <numFmt co:extendedFormatCode="@" formatCode="@" numFmtId="1004"/>
  </numFmts>
  <fonts count="15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i val="true"/>
      <sz val="11"/>
    </font>
    <font>
      <name val="Times New Roman"/>
      <sz val="11"/>
    </font>
    <font>
      <name val="Times New Roman"/>
      <sz val="14"/>
    </font>
    <font>
      <name val="Times New Roman"/>
      <b val="true"/>
      <color theme="1" tint="0"/>
      <sz val="11"/>
    </font>
    <font>
      <name val="Times New Roman"/>
      <b val="true"/>
      <sz val="14"/>
    </font>
    <font>
      <name val="Times New Roman"/>
      <b val="true"/>
      <sz val="11"/>
    </font>
    <font>
      <name val="Times New Roman"/>
      <b val="true"/>
      <sz val="10"/>
    </font>
    <font>
      <name val="Times New Roman"/>
      <i val="true"/>
      <color theme="1" tint="0"/>
      <sz val="11"/>
    </font>
    <font>
      <name val="Times New Roman"/>
      <color theme="0" tint="-0.349979996681213"/>
      <sz val="11"/>
    </font>
    <font>
      <name val="Times New Roman"/>
      <color rgb="FF0000" tint="0"/>
      <sz val="11"/>
    </font>
    <font>
      <name val="Times New Roman"/>
      <b val="true"/>
      <i val="true"/>
      <sz val="11"/>
    </font>
    <font>
      <name val="Times New Roman"/>
      <b val="true"/>
      <i val="true"/>
      <color theme="1" tint="0"/>
      <sz val="11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/>
      <right style="none">
        <color rgb="000000" tint="0"/>
      </right>
      <top style="none"/>
      <bottom style="thin">
        <color rgb="000000" tint="0"/>
      </bottom>
    </border>
    <border>
      <left style="none"/>
      <bottom style="thin">
        <color rgb="000000" tint="0"/>
      </bottom>
    </border>
    <border>
      <bottom style="thin">
        <color rgb="000000" tint="0"/>
      </bottom>
    </border>
    <border>
      <right style="none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7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wrapText="true"/>
    </xf>
    <xf applyAlignment="true" applyFont="true" applyNumberFormat="true" borderId="0" fillId="0" fontId="2" numFmtId="1000" quotePrefix="false">
      <alignment horizontal="left" vertical="center" wrapText="true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left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Font="true" applyNumberFormat="true" borderId="0" fillId="0" fontId="2" numFmtId="1001" quotePrefix="false"/>
    <xf applyFill="true" applyFont="true" applyNumberFormat="true" borderId="0" fillId="2" fontId="2" numFmtId="1000" quotePrefix="false"/>
    <xf applyAlignment="true" applyFont="true" applyNumberFormat="true" borderId="0" fillId="0" fontId="4" numFmtId="1000" quotePrefix="false">
      <alignment wrapText="true"/>
    </xf>
    <xf applyAlignment="true" applyFont="true" applyNumberFormat="true" borderId="0" fillId="0" fontId="4" numFmtId="1000" quotePrefix="false">
      <alignment horizontal="left" vertical="center" wrapText="true"/>
    </xf>
    <xf applyAlignment="true" applyFont="true" applyNumberFormat="true" borderId="0" fillId="0" fontId="5" numFmtId="1000" quotePrefix="false">
      <alignment vertical="center" wrapText="tru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5" numFmtId="1000" quotePrefix="false">
      <alignment horizontal="right" vertical="center" wrapText="true"/>
    </xf>
    <xf applyAlignment="true" applyFont="true" applyNumberFormat="true" borderId="0" fillId="0" fontId="5" numFmtId="1000" quotePrefix="false">
      <alignment horizontal="right" vertical="center" wrapText="true"/>
    </xf>
    <xf applyAlignment="true" applyFont="true" applyNumberFormat="true" borderId="0" fillId="0" fontId="5" numFmtId="1000" quotePrefix="false">
      <alignment horizontal="right" vertical="center" wrapText="true"/>
    </xf>
    <xf applyAlignment="true" applyFont="true" applyNumberFormat="true" borderId="0" fillId="0" fontId="6" numFmtId="1000" quotePrefix="false">
      <alignment horizontal="center" vertical="center"/>
    </xf>
    <xf applyAlignment="true" applyFont="true" applyNumberFormat="true" borderId="0" fillId="0" fontId="1" numFmtId="1000" quotePrefix="false">
      <alignment horizontal="right" vertical="center" wrapText="true"/>
    </xf>
    <xf applyAlignment="true" applyFont="true" applyNumberFormat="true" borderId="0" fillId="0" fontId="6" numFmtId="1000" quotePrefix="false">
      <alignment horizontal="left"/>
    </xf>
    <xf applyAlignment="true" applyBorder="true" applyFont="true" applyNumberFormat="true" borderId="1" fillId="0" fontId="5" numFmtId="1000" quotePrefix="false">
      <alignment horizontal="right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2" fillId="0" fontId="7" numFmtId="1000" quotePrefix="false">
      <alignment horizontal="center" vertical="center" wrapText="true"/>
    </xf>
    <xf applyAlignment="true" applyFont="true" applyNumberFormat="true" borderId="0" fillId="0" fontId="7" numFmtId="1000" quotePrefix="false">
      <alignment horizontal="center" vertical="center" wrapText="true"/>
    </xf>
    <xf applyAlignment="true" applyFont="true" applyNumberFormat="true" borderId="0" fillId="0" fontId="7" numFmtId="1000" quotePrefix="false">
      <alignment horizontal="center" vertical="center" wrapText="true"/>
    </xf>
    <xf applyAlignment="true" applyBorder="true" applyFont="true" applyNumberFormat="true" borderId="3" fillId="0" fontId="7" numFmtId="1000" quotePrefix="false">
      <alignment horizontal="center" vertical="center" wrapText="true"/>
    </xf>
    <xf applyAlignment="true" applyBorder="true" applyFont="true" applyNumberFormat="true" borderId="4" fillId="0" fontId="7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6" fillId="0" fontId="9" numFmtId="1000" quotePrefix="false">
      <alignment horizontal="center" vertical="center" wrapText="true"/>
    </xf>
    <xf applyAlignment="true" applyBorder="true" applyFont="true" applyNumberFormat="true" borderId="6" fillId="0" fontId="9" numFmtId="1001" quotePrefix="false">
      <alignment horizontal="center" vertical="center" wrapText="true"/>
    </xf>
    <xf applyAlignment="true" applyBorder="true" applyFont="true" applyNumberFormat="true" borderId="6" fillId="0" fontId="9" numFmtId="1002" quotePrefix="false">
      <alignment vertical="center" wrapText="true"/>
    </xf>
    <xf applyAlignment="true" applyBorder="true" applyFont="true" applyNumberFormat="true" borderId="6" fillId="0" fontId="4" numFmtId="1000" quotePrefix="false">
      <alignment horizontal="center" vertical="center" wrapText="true"/>
    </xf>
    <xf applyAlignment="true" applyBorder="true" applyFont="true" applyNumberFormat="true" borderId="6" fillId="0" fontId="4" numFmtId="1000" quotePrefix="false">
      <alignment horizontal="left" vertical="center" wrapText="true"/>
    </xf>
    <xf applyAlignment="true" applyBorder="true" applyFont="true" applyNumberFormat="true" borderId="6" fillId="0" fontId="3" numFmtId="1000" quotePrefix="false">
      <alignment horizontal="left" vertical="center" wrapText="true"/>
    </xf>
    <xf applyAlignment="true" applyBorder="true" applyFont="true" applyNumberFormat="true" borderId="6" fillId="0" fontId="4" numFmtId="1001" quotePrefix="false">
      <alignment horizontal="center" vertical="center" wrapText="true"/>
    </xf>
    <xf applyAlignment="true" applyBorder="true" applyFont="true" applyNumberFormat="true" borderId="6" fillId="0" fontId="4" numFmtId="1003" quotePrefix="false">
      <alignment horizontal="center" vertical="center" wrapText="true"/>
    </xf>
    <xf applyAlignment="true" applyBorder="true" applyFont="true" applyNumberFormat="true" borderId="6" fillId="0" fontId="4" numFmtId="1000" quotePrefix="false">
      <alignment vertical="center" wrapText="true"/>
    </xf>
    <xf applyAlignment="true" applyBorder="true" applyFont="true" applyNumberFormat="true" borderId="6" fillId="0" fontId="2" numFmtId="1000" quotePrefix="false">
      <alignment horizontal="left" vertical="center" wrapText="true"/>
    </xf>
    <xf applyAlignment="true" applyBorder="true" applyFont="true" applyNumberFormat="true" borderId="6" fillId="0" fontId="2" numFmtId="1000" quotePrefix="false">
      <alignment horizontal="center" vertical="center" wrapText="true"/>
    </xf>
    <xf applyAlignment="true" applyBorder="true" applyFont="true" applyNumberFormat="true" borderId="6" fillId="0" fontId="10" numFmtId="1000" quotePrefix="false">
      <alignment horizontal="left" vertical="center" wrapText="true"/>
    </xf>
    <xf applyAlignment="true" applyBorder="true" applyFont="true" applyNumberFormat="true" borderId="6" fillId="0" fontId="2" numFmtId="1003" quotePrefix="false">
      <alignment horizontal="center" vertical="center" wrapText="true"/>
    </xf>
    <xf applyAlignment="true" applyBorder="true" applyFont="true" applyNumberFormat="true" borderId="6" fillId="0" fontId="2" numFmtId="1001" quotePrefix="false">
      <alignment horizontal="center" vertical="center" wrapText="true"/>
    </xf>
    <xf applyAlignment="true" applyFill="true" applyFont="true" applyNumberFormat="true" borderId="0" fillId="2" fontId="4" numFmtId="1000" quotePrefix="false">
      <alignment horizontal="left" vertical="center" wrapText="true"/>
    </xf>
    <xf applyAlignment="true" applyFill="true" applyFont="true" applyNumberFormat="true" borderId="0" fillId="2" fontId="3" numFmtId="1000" quotePrefix="false">
      <alignment horizontal="left" vertical="center" wrapText="true"/>
    </xf>
    <xf applyAlignment="true" applyFill="true" applyFont="true" applyNumberFormat="true" borderId="0" fillId="2" fontId="4" numFmtId="1000" quotePrefix="false">
      <alignment horizontal="center" vertical="center" wrapText="true"/>
    </xf>
    <xf applyAlignment="true" applyFill="true" applyFont="true" applyNumberFormat="true" borderId="0" fillId="2" fontId="11" numFmtId="1000" quotePrefix="false">
      <alignment horizontal="center" vertical="center" wrapText="true"/>
    </xf>
    <xf applyFill="true" applyFont="true" applyNumberFormat="true" borderId="0" fillId="2" fontId="2" numFmtId="1000" quotePrefix="false"/>
    <xf applyAlignment="true" applyBorder="true" applyFont="true" applyNumberFormat="true" borderId="6" fillId="0" fontId="3" numFmtId="1003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6" fillId="0" fontId="3" numFmtId="1000" quotePrefix="false">
      <alignment vertical="center" wrapText="true"/>
    </xf>
    <xf applyAlignment="true" applyBorder="true" applyFont="true" applyNumberFormat="true" borderId="6" fillId="0" fontId="3" numFmtId="1000" quotePrefix="false">
      <alignment wrapText="true"/>
    </xf>
    <xf applyAlignment="true" applyBorder="true" applyFont="true" applyNumberFormat="true" borderId="6" fillId="0" fontId="2" numFmtId="1000" quotePrefix="false">
      <alignment wrapText="true"/>
    </xf>
    <xf applyAlignment="true" applyBorder="true" applyFont="true" applyNumberFormat="true" borderId="6" fillId="0" fontId="10" numFmtId="1000" quotePrefix="false">
      <alignment wrapText="true"/>
    </xf>
    <xf applyFill="true" applyFont="true" applyNumberFormat="true" borderId="0" fillId="2" fontId="12" numFmtId="1000" quotePrefix="false"/>
    <xf applyAlignment="true" applyBorder="true" applyFont="true" applyNumberFormat="true" borderId="6" fillId="0" fontId="13" numFmtId="1000" quotePrefix="false">
      <alignment horizontal="left" vertical="center" wrapText="true"/>
    </xf>
    <xf applyAlignment="true" applyBorder="true" applyFont="true" applyNumberFormat="true" borderId="6" fillId="0" fontId="2" numFmtId="1004" quotePrefix="false">
      <alignment horizontal="left" vertical="center" wrapText="true"/>
    </xf>
    <xf applyAlignment="true" applyBorder="true" applyFont="true" applyNumberFormat="true" borderId="6" fillId="0" fontId="13" numFmtId="1000" quotePrefix="false">
      <alignment horizontal="center" vertical="center" wrapText="true"/>
    </xf>
    <xf applyAlignment="true" applyBorder="true" applyFont="true" applyNumberFormat="true" borderId="6" fillId="0" fontId="4" numFmtId="1000" quotePrefix="false">
      <alignment horizontal="left" vertical="top" wrapText="true"/>
    </xf>
    <xf applyAlignment="true" applyBorder="true" applyFont="true" applyNumberFormat="true" borderId="6" fillId="0" fontId="3" numFmtId="1000" quotePrefix="false">
      <alignment vertical="top" wrapText="true"/>
    </xf>
    <xf applyAlignment="true" applyBorder="true" applyFont="true" applyNumberFormat="true" borderId="6" fillId="0" fontId="4" numFmtId="1004" quotePrefix="false">
      <alignment horizontal="left" vertical="center" wrapText="true"/>
    </xf>
    <xf applyAlignment="true" applyFont="true" applyNumberFormat="true" borderId="0" fillId="0" fontId="2" numFmtId="1000" quotePrefix="false">
      <alignment horizontal="center" vertical="center" wrapText="true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8" numFmtId="1000" quotePrefix="false">
      <alignment horizontal="center" vertical="center" wrapText="true"/>
    </xf>
    <xf applyAlignment="true" applyFont="true" applyNumberFormat="true" borderId="0" fillId="0" fontId="14" numFmtId="1000" quotePrefix="false">
      <alignment horizontal="left" wrapText="true"/>
    </xf>
    <xf applyAlignment="true" applyFont="true" applyNumberFormat="true" borderId="0" fillId="0" fontId="4" numFmtId="1003" quotePrefix="false">
      <alignment horizontal="center" vertical="center" wrapText="true"/>
    </xf>
    <xf applyFont="true" applyNumberFormat="true" borderId="0" fillId="0" fontId="6" numFmtId="1000" quotePrefix="false"/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0" quotePrefix="false">
      <alignment wrapText="true"/>
    </xf>
    <xf applyAlignment="true" applyFont="true" applyNumberFormat="true" borderId="0" fillId="0" fontId="6" numFmtId="1000" quotePrefix="false">
      <alignment horizontal="left" wrapText="true"/>
    </xf>
    <xf applyAlignment="true" applyFont="true" applyNumberFormat="true" borderId="0" fillId="0" fontId="2" numFmtId="1000" quotePrefix="false">
      <alignment horizontal="left" vertical="center" wrapText="true"/>
    </xf>
    <xf applyAlignment="true" applyFont="true" applyNumberFormat="true" borderId="0" fillId="0" fontId="2" numFmtId="1000" quotePrefix="false">
      <alignment vertical="center"/>
    </xf>
    <xf applyFont="true" applyNumberFormat="true" borderId="0" fillId="0" fontId="4" numFmtId="1000" quotePrefix="false"/>
    <xf applyAlignment="true" applyFont="true" applyNumberFormat="true" borderId="0" fillId="0" fontId="2" numFmtId="1003" quotePrefix="false">
      <alignment horizontal="center" vertical="center" wrapText="true"/>
    </xf>
    <xf applyAlignment="true" applyFont="true" applyNumberFormat="true" borderId="0" fillId="0" fontId="2" numFmtId="1000" quotePrefix="false">
      <alignment horizontal="center" vertical="center"/>
    </xf>
    <xf applyFont="true" applyNumberFormat="true" borderId="0" fillId="0" fontId="2" numFmtId="1000" quotePrefix="false"/>
    <xf applyAlignment="true" applyFill="true" applyFont="true" applyNumberFormat="true" borderId="0" fillId="2" fontId="2" numFmtId="1000" quotePrefix="false">
      <alignment horizontal="left"/>
    </xf>
  </cellXfs>
  <cellStyles count="1">
    <cellStyle builtinId="0" name="Normal" xfId="0"/>
  </cellStyles>
  <dxfs count="2">
    <dxf>
      <fill>
        <patternFill patternType="solid">
          <bgColor rgb="FF0000" tint="0"/>
        </patternFill>
      </fill>
    </dxf>
    <dxf>
      <fill>
        <patternFill patternType="solid">
          <bgColor theme="5" tint="0.399949997663498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O689"/>
  <sheetViews>
    <sheetView showZeros="true" workbookViewId="0"/>
  </sheetViews>
  <sheetFormatPr baseColWidth="8" customHeight="false" defaultColWidth="9.1249997673965" defaultRowHeight="15" zeroHeight="false"/>
  <cols>
    <col customWidth="true" max="1" min="1" outlineLevel="0" style="1" width="7.12500010572886"/>
    <col customWidth="true" max="2" min="2" outlineLevel="0" style="2" width="27.9999993233353"/>
    <col customWidth="true" max="3" min="3" outlineLevel="0" style="3" width="28.1250009515598"/>
    <col customWidth="true" max="4" min="4" outlineLevel="0" style="2" width="47.6250005286443"/>
    <col customWidth="true" max="5" min="5" outlineLevel="0" style="4" width="46.2500015647872"/>
    <col customWidth="true" max="6" min="6" outlineLevel="0" style="5" width="18.8749995559388"/>
    <col customWidth="true" max="8" min="7" outlineLevel="0" style="6" width="19.6249998519796"/>
    <col customWidth="true" max="9" min="9" outlineLevel="0" style="6" width="17.7499997885423"/>
    <col customWidth="true" max="16384" min="10" outlineLevel="0" style="7" width="9.1249997673965"/>
  </cols>
  <sheetData>
    <row customHeight="true" ht="20.25" outlineLevel="0" r="1">
      <c r="A1" s="8" t="n"/>
      <c r="B1" s="9" t="n"/>
      <c r="C1" s="10" t="n"/>
      <c r="D1" s="10" t="n"/>
      <c r="E1" s="10" t="n"/>
      <c r="F1" s="11" t="s">
        <v>0</v>
      </c>
      <c r="G1" s="11" t="s"/>
      <c r="H1" s="11" t="s"/>
      <c r="I1" s="11" t="s"/>
    </row>
    <row customHeight="true" ht="42" outlineLevel="0" r="2">
      <c r="A2" s="8" t="n"/>
      <c r="B2" s="9" t="n"/>
      <c r="C2" s="12" t="n"/>
      <c r="D2" s="12" t="n"/>
      <c r="E2" s="13" t="n"/>
      <c r="F2" s="11" t="s">
        <v>1</v>
      </c>
      <c r="G2" s="11" t="s"/>
      <c r="H2" s="11" t="s"/>
      <c r="I2" s="11" t="s"/>
    </row>
    <row customHeight="true" ht="42" outlineLevel="0" r="3">
      <c r="A3" s="8" t="n"/>
      <c r="B3" s="9" t="n"/>
      <c r="C3" s="12" t="n"/>
      <c r="D3" s="12" t="n"/>
      <c r="E3" s="14" t="s"/>
      <c r="F3" s="15" t="s">
        <v>2</v>
      </c>
      <c r="G3" s="15" t="s"/>
      <c r="H3" s="15" t="s"/>
      <c r="I3" s="15" t="s"/>
    </row>
    <row customHeight="true" ht="42" outlineLevel="0" r="4">
      <c r="A4" s="8" t="n"/>
      <c r="B4" s="9" t="n"/>
      <c r="C4" s="12" t="n"/>
      <c r="D4" s="12" t="n"/>
      <c r="E4" s="16" t="n"/>
      <c r="F4" s="17" t="s">
        <v>3</v>
      </c>
      <c r="G4" s="17" t="s"/>
      <c r="H4" s="17" t="s"/>
      <c r="I4" s="17" t="s"/>
    </row>
    <row customHeight="true" ht="21" outlineLevel="0" r="5">
      <c r="A5" s="8" t="n"/>
      <c r="B5" s="9" t="n"/>
      <c r="C5" s="12" t="n"/>
      <c r="D5" s="12" t="n"/>
      <c r="E5" s="16" t="n"/>
      <c r="F5" s="18" t="n"/>
      <c r="G5" s="19" t="n"/>
      <c r="H5" s="6" t="s">
        <v>4</v>
      </c>
    </row>
    <row customHeight="true" ht="41.25" outlineLevel="0" r="6">
      <c r="A6" s="20" t="s">
        <v>5</v>
      </c>
      <c r="B6" s="21" t="s"/>
      <c r="C6" s="21" t="s"/>
      <c r="D6" s="21" t="s"/>
      <c r="E6" s="21" t="s"/>
      <c r="F6" s="22" t="s"/>
    </row>
    <row customHeight="true" ht="33.75" outlineLevel="0" r="7">
      <c r="A7" s="23" t="s"/>
      <c r="B7" s="24" t="s"/>
      <c r="C7" s="24" t="s"/>
      <c r="D7" s="24" t="s"/>
      <c r="E7" s="24" t="s"/>
      <c r="F7" s="25" t="s"/>
    </row>
    <row customHeight="true" ht="63.75" outlineLevel="0" r="8">
      <c r="A8" s="26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  <c r="G8" s="28" t="s">
        <v>12</v>
      </c>
      <c r="H8" s="28" t="s">
        <v>13</v>
      </c>
      <c r="I8" s="28" t="s">
        <v>14</v>
      </c>
    </row>
    <row outlineLevel="0" r="9">
      <c r="A9" s="26" t="n">
        <v>1</v>
      </c>
      <c r="B9" s="27" t="n">
        <v>2</v>
      </c>
      <c r="C9" s="27" t="n">
        <v>3</v>
      </c>
      <c r="D9" s="27" t="n">
        <v>4</v>
      </c>
      <c r="E9" s="27" t="n">
        <v>5</v>
      </c>
      <c r="F9" s="27" t="n">
        <v>6</v>
      </c>
      <c r="G9" s="29" t="n">
        <v>7</v>
      </c>
      <c r="H9" s="29" t="n"/>
      <c r="I9" s="29" t="n">
        <v>8</v>
      </c>
    </row>
    <row ht="60" outlineLevel="0" r="10">
      <c r="A10" s="30" t="n">
        <v>1</v>
      </c>
      <c r="B10" s="31" t="s">
        <v>15</v>
      </c>
      <c r="C10" s="30" t="s">
        <v>16</v>
      </c>
      <c r="D10" s="31" t="s">
        <v>17</v>
      </c>
      <c r="E10" s="32" t="s">
        <v>18</v>
      </c>
      <c r="F10" s="30" t="s">
        <v>19</v>
      </c>
      <c r="G10" s="33" t="s">
        <v>20</v>
      </c>
      <c r="H10" s="33" t="s">
        <v>20</v>
      </c>
      <c r="I10" s="33" t="s">
        <v>20</v>
      </c>
    </row>
    <row customHeight="true" ht="158.25" outlineLevel="0" r="11">
      <c r="A11" s="30" t="n">
        <v>2</v>
      </c>
      <c r="B11" s="31" t="s">
        <v>15</v>
      </c>
      <c r="C11" s="30" t="s">
        <v>21</v>
      </c>
      <c r="D11" s="31" t="s">
        <v>22</v>
      </c>
      <c r="E11" s="31" t="s">
        <v>23</v>
      </c>
      <c r="F11" s="34" t="s">
        <v>24</v>
      </c>
      <c r="G11" s="33" t="n">
        <f aca="false" ca="false" dt2D="false" dtr="false" t="normal">1315.99</f>
        <v>1315.99</v>
      </c>
      <c r="H11" s="33" t="n">
        <f aca="false" ca="false" dt2D="false" dtr="false" t="normal">G11*1.5</f>
        <v>1973.9850000000001</v>
      </c>
      <c r="I11" s="33" t="n">
        <f aca="false" ca="false" dt2D="false" dtr="false" t="normal">G11*0.7</f>
        <v>921.193</v>
      </c>
    </row>
    <row customHeight="true" ht="201" outlineLevel="0" r="12">
      <c r="A12" s="30" t="n">
        <f aca="false" ca="false" dt2D="false" dtr="false" t="normal">A11+1</f>
        <v>3</v>
      </c>
      <c r="B12" s="31" t="s">
        <v>15</v>
      </c>
      <c r="C12" s="30" t="s">
        <v>21</v>
      </c>
      <c r="D12" s="31" t="s">
        <v>25</v>
      </c>
      <c r="E12" s="35" t="s">
        <v>26</v>
      </c>
      <c r="F12" s="34" t="s">
        <v>24</v>
      </c>
      <c r="G12" s="33" t="n">
        <f aca="false" ca="false" dt2D="false" dtr="false" t="normal">1316</f>
        <v>1316</v>
      </c>
      <c r="H12" s="33" t="n">
        <f aca="false" ca="false" dt2D="false" dtr="false" t="normal">G12*1.5</f>
        <v>1974</v>
      </c>
      <c r="I12" s="33" t="n">
        <f aca="false" ca="false" dt2D="false" dtr="false" t="normal">G12*0.7</f>
        <v>921.1999999999999</v>
      </c>
    </row>
    <row customHeight="true" ht="74.25" outlineLevel="0" r="13">
      <c r="A13" s="30" t="n">
        <f aca="false" ca="false" dt2D="false" dtr="false" t="normal">A12+1</f>
        <v>4</v>
      </c>
      <c r="B13" s="31" t="s">
        <v>15</v>
      </c>
      <c r="C13" s="30" t="s">
        <v>21</v>
      </c>
      <c r="D13" s="31" t="s">
        <v>27</v>
      </c>
      <c r="E13" s="32" t="s">
        <v>28</v>
      </c>
      <c r="F13" s="34" t="s">
        <v>24</v>
      </c>
      <c r="G13" s="33" t="n">
        <f aca="false" ca="false" dt2D="false" dtr="false" t="normal">2157.34</f>
        <v>2157.34</v>
      </c>
      <c r="H13" s="33" t="n">
        <f aca="false" ca="false" dt2D="false" dtr="false" t="normal">G13*1.5</f>
        <v>3236.01</v>
      </c>
      <c r="I13" s="33" t="n">
        <f aca="false" ca="false" dt2D="false" dtr="false" t="normal">G13*0.7</f>
        <v>1510.138</v>
      </c>
    </row>
    <row ht="180" outlineLevel="0" r="14">
      <c r="A14" s="30" t="n">
        <f aca="false" ca="false" dt2D="false" dtr="false" t="normal">A13+1</f>
        <v>5</v>
      </c>
      <c r="B14" s="36" t="s">
        <v>15</v>
      </c>
      <c r="C14" s="37" t="s">
        <v>21</v>
      </c>
      <c r="D14" s="36" t="s">
        <v>29</v>
      </c>
      <c r="E14" s="38" t="s">
        <v>30</v>
      </c>
      <c r="F14" s="39" t="s">
        <v>24</v>
      </c>
      <c r="G14" s="40" t="n">
        <f aca="false" ca="false" dt2D="false" dtr="false" t="normal">1798</f>
        <v>1798</v>
      </c>
      <c r="H14" s="33" t="n">
        <f aca="false" ca="false" dt2D="false" dtr="false" t="normal">G14*1.5</f>
        <v>2697</v>
      </c>
      <c r="I14" s="33" t="n">
        <f aca="false" ca="false" dt2D="false" dtr="false" t="normal">G14*0.7</f>
        <v>1258.6</v>
      </c>
    </row>
    <row ht="30" outlineLevel="0" r="15">
      <c r="A15" s="30" t="n">
        <f aca="false" ca="false" dt2D="false" dtr="false" t="normal">A14+1</f>
        <v>6</v>
      </c>
      <c r="B15" s="31" t="s">
        <v>15</v>
      </c>
      <c r="C15" s="30" t="s">
        <v>31</v>
      </c>
      <c r="D15" s="31" t="s">
        <v>32</v>
      </c>
      <c r="E15" s="32" t="n"/>
      <c r="F15" s="30" t="s">
        <v>24</v>
      </c>
      <c r="G15" s="33" t="n">
        <f aca="false" ca="false" dt2D="false" dtr="false" t="normal">482.68</f>
        <v>482.68</v>
      </c>
      <c r="H15" s="33" t="n">
        <f aca="false" ca="false" dt2D="false" dtr="false" t="normal">G15*1.5</f>
        <v>724.02</v>
      </c>
      <c r="I15" s="33" t="n">
        <f aca="false" ca="false" dt2D="false" dtr="false" t="normal">G15*0.7</f>
        <v>337.876</v>
      </c>
    </row>
    <row ht="30" outlineLevel="0" r="16">
      <c r="A16" s="30" t="n">
        <f aca="false" ca="false" dt2D="false" dtr="false" t="normal">A15+1</f>
        <v>7</v>
      </c>
      <c r="B16" s="31" t="s">
        <v>15</v>
      </c>
      <c r="C16" s="30" t="s">
        <v>31</v>
      </c>
      <c r="D16" s="31" t="s">
        <v>33</v>
      </c>
      <c r="E16" s="32" t="n"/>
      <c r="F16" s="30" t="s">
        <v>24</v>
      </c>
      <c r="G16" s="33" t="n">
        <f aca="false" ca="false" dt2D="false" dtr="false" t="normal">95</f>
        <v>95</v>
      </c>
      <c r="H16" s="33" t="n">
        <f aca="false" ca="false" dt2D="false" dtr="false" t="normal">G16*1.5</f>
        <v>142.5</v>
      </c>
      <c r="I16" s="33" t="n">
        <f aca="false" ca="false" dt2D="false" dtr="false" t="normal">G16*0.7</f>
        <v>66.5</v>
      </c>
    </row>
    <row hidden="true" ht="30" outlineLevel="0" r="17">
      <c r="A17" s="30" t="n">
        <f aca="false" ca="false" dt2D="false" dtr="false" t="normal">A16+1</f>
        <v>8</v>
      </c>
      <c r="B17" s="31" t="s">
        <v>15</v>
      </c>
      <c r="C17" s="30" t="s">
        <v>31</v>
      </c>
      <c r="D17" s="31" t="s">
        <v>34</v>
      </c>
      <c r="E17" s="32" t="n"/>
      <c r="F17" s="30" t="s">
        <v>24</v>
      </c>
      <c r="G17" s="33" t="s">
        <v>20</v>
      </c>
      <c r="H17" s="33" t="n"/>
      <c r="I17" s="33" t="s">
        <v>35</v>
      </c>
    </row>
    <row hidden="true" ht="30" outlineLevel="0" r="18">
      <c r="A18" s="30" t="n">
        <f aca="false" ca="false" dt2D="false" dtr="false" t="normal">A17+1</f>
        <v>9</v>
      </c>
      <c r="B18" s="31" t="s">
        <v>15</v>
      </c>
      <c r="C18" s="30" t="s">
        <v>36</v>
      </c>
      <c r="D18" s="31" t="s">
        <v>37</v>
      </c>
      <c r="E18" s="30" t="n"/>
      <c r="F18" s="34" t="s">
        <v>24</v>
      </c>
      <c r="G18" s="33" t="s">
        <v>20</v>
      </c>
      <c r="H18" s="33" t="n"/>
      <c r="I18" s="33" t="s">
        <v>35</v>
      </c>
    </row>
    <row ht="30" outlineLevel="0" r="19">
      <c r="A19" s="30" t="n">
        <f aca="false" ca="false" dt2D="false" dtr="false" t="normal">A18+1</f>
        <v>10</v>
      </c>
      <c r="B19" s="31" t="s">
        <v>15</v>
      </c>
      <c r="C19" s="30" t="s">
        <v>36</v>
      </c>
      <c r="D19" s="31" t="s">
        <v>38</v>
      </c>
      <c r="E19" s="30" t="n"/>
      <c r="F19" s="34" t="s">
        <v>24</v>
      </c>
      <c r="G19" s="33" t="n">
        <f aca="false" ca="false" dt2D="false" dtr="false" t="normal">374</f>
        <v>374</v>
      </c>
      <c r="H19" s="33" t="n">
        <f aca="false" ca="false" dt2D="false" dtr="false" t="normal">G19*1.5</f>
        <v>561</v>
      </c>
      <c r="I19" s="33" t="n">
        <f aca="false" ca="false" dt2D="false" dtr="false" t="normal">G19*0.7</f>
        <v>261.8</v>
      </c>
    </row>
    <row ht="30" outlineLevel="0" r="20">
      <c r="A20" s="30" t="n">
        <f aca="false" ca="false" dt2D="false" dtr="false" t="normal">A19+1</f>
        <v>11</v>
      </c>
      <c r="B20" s="31" t="s">
        <v>15</v>
      </c>
      <c r="C20" s="30" t="s">
        <v>36</v>
      </c>
      <c r="D20" s="31" t="s">
        <v>39</v>
      </c>
      <c r="E20" s="30" t="n"/>
      <c r="F20" s="34" t="s">
        <v>24</v>
      </c>
      <c r="G20" s="33" t="n">
        <f aca="false" ca="false" dt2D="false" dtr="false" t="normal">G19*0.2</f>
        <v>74.8</v>
      </c>
      <c r="H20" s="33" t="n">
        <f aca="false" ca="false" dt2D="false" dtr="false" t="normal">G20*1.5</f>
        <v>112.19999999999999</v>
      </c>
      <c r="I20" s="33" t="n">
        <f aca="false" ca="false" dt2D="false" dtr="false" t="normal">G20*0.7</f>
        <v>52.35999999999999</v>
      </c>
    </row>
    <row ht="45" outlineLevel="0" r="21">
      <c r="A21" s="30" t="n">
        <f aca="false" ca="false" dt2D="false" dtr="false" t="normal">A20+1</f>
        <v>12</v>
      </c>
      <c r="B21" s="31" t="s">
        <v>15</v>
      </c>
      <c r="C21" s="30" t="s">
        <v>36</v>
      </c>
      <c r="D21" s="31" t="s">
        <v>40</v>
      </c>
      <c r="E21" s="32" t="s">
        <v>41</v>
      </c>
      <c r="F21" s="30" t="s">
        <v>24</v>
      </c>
      <c r="G21" s="33" t="n">
        <f aca="false" ca="false" dt2D="false" dtr="false" t="normal">2085.43</f>
        <v>2085.43</v>
      </c>
      <c r="H21" s="33" t="n">
        <f aca="false" ca="false" dt2D="false" dtr="false" t="normal">G21*1.5</f>
        <v>3128.1449999999995</v>
      </c>
      <c r="I21" s="33" t="n">
        <f aca="false" ca="false" dt2D="false" dtr="false" t="normal">G21*0.7</f>
        <v>1459.8009999999997</v>
      </c>
    </row>
    <row ht="30" outlineLevel="0" r="22">
      <c r="A22" s="30" t="n">
        <f aca="false" ca="false" dt2D="false" dtr="false" t="normal">A21+1</f>
        <v>13</v>
      </c>
      <c r="B22" s="31" t="s">
        <v>15</v>
      </c>
      <c r="C22" s="30" t="s">
        <v>36</v>
      </c>
      <c r="D22" s="31" t="s">
        <v>42</v>
      </c>
      <c r="E22" s="32" t="s">
        <v>41</v>
      </c>
      <c r="F22" s="30" t="s">
        <v>24</v>
      </c>
      <c r="G22" s="33" t="n">
        <f aca="false" ca="false" dt2D="false" dtr="false" t="normal">2494</f>
        <v>2494</v>
      </c>
      <c r="H22" s="33" t="n">
        <f aca="false" ca="false" dt2D="false" dtr="false" t="normal">G22*1.5</f>
        <v>3741</v>
      </c>
      <c r="I22" s="33" t="n">
        <f aca="false" ca="false" dt2D="false" dtr="false" t="normal">G22*0.7</f>
        <v>1745.8</v>
      </c>
    </row>
    <row hidden="true" ht="30" outlineLevel="0" r="23">
      <c r="A23" s="30" t="n">
        <f aca="false" ca="false" dt2D="false" dtr="false" t="normal">A22+1</f>
        <v>14</v>
      </c>
      <c r="B23" s="31" t="s">
        <v>15</v>
      </c>
      <c r="C23" s="30" t="s">
        <v>36</v>
      </c>
      <c r="D23" s="31" t="s">
        <v>43</v>
      </c>
      <c r="E23" s="32" t="s">
        <v>41</v>
      </c>
      <c r="F23" s="30" t="s">
        <v>24</v>
      </c>
      <c r="G23" s="33" t="s">
        <v>20</v>
      </c>
      <c r="H23" s="33" t="n"/>
      <c r="I23" s="33" t="s">
        <v>35</v>
      </c>
    </row>
    <row ht="30" outlineLevel="0" r="24">
      <c r="A24" s="30" t="n">
        <f aca="false" ca="false" dt2D="false" dtr="false" t="normal">A23+1</f>
        <v>15</v>
      </c>
      <c r="B24" s="31" t="s">
        <v>15</v>
      </c>
      <c r="C24" s="30" t="s">
        <v>36</v>
      </c>
      <c r="D24" s="31" t="s">
        <v>44</v>
      </c>
      <c r="E24" s="32" t="s">
        <v>41</v>
      </c>
      <c r="F24" s="30" t="s">
        <v>24</v>
      </c>
      <c r="G24" s="33" t="n">
        <f aca="false" ca="false" dt2D="false" dtr="false" t="normal">1258.5</f>
        <v>1258.5</v>
      </c>
      <c r="H24" s="33" t="n">
        <f aca="false" ca="false" dt2D="false" dtr="false" t="normal">G24*1.5</f>
        <v>1887.75</v>
      </c>
      <c r="I24" s="33" t="n">
        <f aca="false" ca="false" dt2D="false" dtr="false" t="normal">G24*0.7</f>
        <v>880.9499999999999</v>
      </c>
    </row>
    <row ht="30" outlineLevel="0" r="25">
      <c r="A25" s="30" t="n">
        <f aca="false" ca="false" dt2D="false" dtr="false" t="normal">A24+1</f>
        <v>16</v>
      </c>
      <c r="B25" s="31" t="s">
        <v>15</v>
      </c>
      <c r="C25" s="30" t="s">
        <v>36</v>
      </c>
      <c r="D25" s="31" t="s">
        <v>45</v>
      </c>
      <c r="E25" s="32" t="s">
        <v>41</v>
      </c>
      <c r="F25" s="30" t="s">
        <v>24</v>
      </c>
      <c r="G25" s="33" t="n">
        <f aca="false" ca="false" dt2D="false" dtr="false" t="normal">1734</f>
        <v>1734</v>
      </c>
      <c r="H25" s="33" t="n">
        <f aca="false" ca="false" dt2D="false" dtr="false" t="normal">G25*1.5</f>
        <v>2601</v>
      </c>
      <c r="I25" s="33" t="n">
        <f aca="false" ca="false" dt2D="false" dtr="false" t="normal">G25*0.7</f>
        <v>1213.8</v>
      </c>
    </row>
    <row hidden="true" ht="30" outlineLevel="0" r="26">
      <c r="A26" s="30" t="n">
        <f aca="false" ca="false" dt2D="false" dtr="false" t="normal">A25+1</f>
        <v>17</v>
      </c>
      <c r="B26" s="31" t="s">
        <v>15</v>
      </c>
      <c r="C26" s="30" t="s">
        <v>36</v>
      </c>
      <c r="D26" s="31" t="s">
        <v>46</v>
      </c>
      <c r="E26" s="32" t="s">
        <v>41</v>
      </c>
      <c r="F26" s="30" t="s">
        <v>24</v>
      </c>
      <c r="G26" s="33" t="s">
        <v>20</v>
      </c>
      <c r="H26" s="33" t="n"/>
      <c r="I26" s="33" t="s">
        <v>35</v>
      </c>
    </row>
    <row ht="30" outlineLevel="0" r="27">
      <c r="A27" s="30" t="n">
        <f aca="false" ca="false" dt2D="false" dtr="false" t="normal">A26+1</f>
        <v>18</v>
      </c>
      <c r="B27" s="31" t="s">
        <v>15</v>
      </c>
      <c r="C27" s="30" t="s">
        <v>36</v>
      </c>
      <c r="D27" s="31" t="s">
        <v>47</v>
      </c>
      <c r="E27" s="32" t="s">
        <v>41</v>
      </c>
      <c r="F27" s="30" t="s">
        <v>24</v>
      </c>
      <c r="G27" s="33" t="n">
        <f aca="false" ca="false" dt2D="false" dtr="false" t="normal">576</f>
        <v>576</v>
      </c>
      <c r="H27" s="33" t="n">
        <f aca="false" ca="false" dt2D="false" dtr="false" t="normal">G27*1.5</f>
        <v>864</v>
      </c>
      <c r="I27" s="33" t="n">
        <f aca="false" ca="false" dt2D="false" dtr="false" t="normal">G27*0.7</f>
        <v>403.2</v>
      </c>
    </row>
    <row hidden="true" ht="30" outlineLevel="0" r="28">
      <c r="A28" s="30" t="n">
        <f aca="false" ca="false" dt2D="false" dtr="false" t="normal">A27+1</f>
        <v>19</v>
      </c>
      <c r="B28" s="31" t="s">
        <v>15</v>
      </c>
      <c r="C28" s="30" t="s">
        <v>36</v>
      </c>
      <c r="D28" s="31" t="s">
        <v>48</v>
      </c>
      <c r="E28" s="32" t="s">
        <v>41</v>
      </c>
      <c r="F28" s="30" t="s">
        <v>24</v>
      </c>
      <c r="G28" s="33" t="s">
        <v>20</v>
      </c>
      <c r="H28" s="33" t="n"/>
      <c r="I28" s="33" t="s">
        <v>35</v>
      </c>
    </row>
    <row hidden="true" ht="30" outlineLevel="0" r="29">
      <c r="A29" s="30" t="n">
        <f aca="false" ca="false" dt2D="false" dtr="false" t="normal">A28+1</f>
        <v>20</v>
      </c>
      <c r="B29" s="31" t="s">
        <v>15</v>
      </c>
      <c r="C29" s="30" t="s">
        <v>36</v>
      </c>
      <c r="D29" s="31" t="s">
        <v>49</v>
      </c>
      <c r="E29" s="32" t="n"/>
      <c r="F29" s="30" t="s">
        <v>24</v>
      </c>
      <c r="G29" s="33" t="s">
        <v>20</v>
      </c>
      <c r="H29" s="33" t="n"/>
      <c r="I29" s="33" t="s">
        <v>35</v>
      </c>
    </row>
    <row hidden="true" ht="30" outlineLevel="0" r="30">
      <c r="A30" s="30" t="n">
        <f aca="false" ca="false" dt2D="false" dtr="false" t="normal">A29+1</f>
        <v>21</v>
      </c>
      <c r="B30" s="31" t="s">
        <v>15</v>
      </c>
      <c r="C30" s="30" t="s">
        <v>36</v>
      </c>
      <c r="D30" s="31" t="s">
        <v>50</v>
      </c>
      <c r="E30" s="32" t="n"/>
      <c r="F30" s="30" t="s">
        <v>24</v>
      </c>
      <c r="G30" s="33" t="s">
        <v>20</v>
      </c>
      <c r="H30" s="33" t="n"/>
      <c r="I30" s="33" t="s">
        <v>35</v>
      </c>
      <c r="J30" s="41" t="n"/>
      <c r="K30" s="42" t="n"/>
      <c r="L30" s="43" t="n"/>
      <c r="M30" s="43" t="n"/>
      <c r="N30" s="43" t="n"/>
      <c r="O30" s="41" t="n"/>
      <c r="P30" s="43" t="n"/>
      <c r="Q30" s="44" t="n"/>
      <c r="R30" s="41" t="n"/>
      <c r="S30" s="42" t="n"/>
      <c r="T30" s="43" t="n"/>
      <c r="U30" s="43" t="n"/>
      <c r="V30" s="43" t="n"/>
      <c r="W30" s="41" t="n"/>
      <c r="X30" s="43" t="n"/>
      <c r="Y30" s="44" t="n"/>
      <c r="Z30" s="41" t="n"/>
      <c r="AA30" s="42" t="n"/>
      <c r="AB30" s="43" t="n"/>
      <c r="AC30" s="43" t="n"/>
      <c r="AD30" s="43" t="n"/>
      <c r="AE30" s="41" t="n"/>
      <c r="AF30" s="43" t="n"/>
      <c r="AG30" s="44" t="n"/>
      <c r="AH30" s="41" t="n"/>
      <c r="AI30" s="42" t="n"/>
      <c r="AJ30" s="43" t="n"/>
      <c r="AK30" s="43" t="n"/>
      <c r="AL30" s="43" t="n"/>
      <c r="AM30" s="41" t="n"/>
      <c r="AN30" s="43" t="n"/>
      <c r="AO30" s="44" t="n"/>
      <c r="AP30" s="41" t="n"/>
      <c r="AQ30" s="42" t="n"/>
      <c r="AR30" s="43" t="n"/>
      <c r="AS30" s="43" t="n"/>
      <c r="AT30" s="43" t="n"/>
      <c r="AU30" s="41" t="n"/>
      <c r="AV30" s="43" t="n"/>
      <c r="AW30" s="44" t="n"/>
      <c r="AX30" s="41" t="n"/>
      <c r="AY30" s="42" t="n"/>
      <c r="AZ30" s="43" t="n"/>
      <c r="BA30" s="43" t="n"/>
      <c r="BB30" s="43" t="n"/>
      <c r="BC30" s="41" t="n"/>
      <c r="BD30" s="43" t="n"/>
      <c r="BE30" s="44" t="n"/>
      <c r="BF30" s="41" t="n"/>
      <c r="BG30" s="42" t="n"/>
      <c r="BH30" s="43" t="n"/>
      <c r="BI30" s="43" t="n"/>
      <c r="BJ30" s="43" t="n"/>
      <c r="BK30" s="41" t="n"/>
      <c r="BL30" s="43" t="n"/>
      <c r="BM30" s="44" t="n"/>
      <c r="BN30" s="41" t="n"/>
      <c r="BO30" s="42" t="n"/>
      <c r="BP30" s="43" t="n"/>
      <c r="BQ30" s="43" t="n"/>
      <c r="BR30" s="43" t="n"/>
      <c r="BS30" s="41" t="n"/>
      <c r="BT30" s="43" t="n"/>
      <c r="BU30" s="44" t="n"/>
      <c r="BV30" s="41" t="n"/>
      <c r="BW30" s="42" t="n"/>
      <c r="BX30" s="43" t="n"/>
      <c r="BY30" s="43" t="n"/>
      <c r="BZ30" s="43" t="n"/>
      <c r="CA30" s="41" t="n"/>
      <c r="CB30" s="43" t="n"/>
      <c r="CC30" s="44" t="n"/>
      <c r="CD30" s="41" t="n"/>
      <c r="CE30" s="42" t="n"/>
      <c r="CF30" s="43" t="n"/>
      <c r="CG30" s="43" t="n"/>
      <c r="CH30" s="43" t="n"/>
      <c r="CI30" s="41" t="n"/>
      <c r="CJ30" s="43" t="n"/>
      <c r="CK30" s="44" t="n"/>
      <c r="CL30" s="41" t="n"/>
      <c r="CM30" s="42" t="n"/>
      <c r="CN30" s="43" t="n"/>
      <c r="CO30" s="43" t="n"/>
      <c r="CP30" s="43" t="n"/>
      <c r="CQ30" s="41" t="n"/>
      <c r="CR30" s="43" t="n"/>
      <c r="CS30" s="44" t="n"/>
      <c r="CT30" s="41" t="n"/>
      <c r="CU30" s="42" t="n"/>
      <c r="CV30" s="43" t="n"/>
      <c r="CW30" s="43" t="n"/>
      <c r="CX30" s="43" t="n"/>
      <c r="CY30" s="41" t="n"/>
      <c r="CZ30" s="43" t="n"/>
      <c r="DA30" s="44" t="n"/>
      <c r="DB30" s="41" t="n"/>
      <c r="DC30" s="42" t="n"/>
      <c r="DD30" s="43" t="n"/>
      <c r="DE30" s="43" t="n"/>
      <c r="DF30" s="43" t="n"/>
      <c r="DG30" s="41" t="n"/>
      <c r="DH30" s="43" t="n"/>
      <c r="DI30" s="44" t="n"/>
      <c r="DJ30" s="41" t="n"/>
      <c r="DK30" s="42" t="n"/>
      <c r="DL30" s="43" t="n"/>
      <c r="DM30" s="43" t="n"/>
      <c r="DN30" s="43" t="n"/>
      <c r="DO30" s="41" t="n"/>
      <c r="DP30" s="43" t="n"/>
      <c r="DQ30" s="44" t="n"/>
      <c r="DR30" s="41" t="n"/>
      <c r="DS30" s="42" t="n"/>
      <c r="DT30" s="43" t="n"/>
      <c r="DU30" s="43" t="n"/>
      <c r="DV30" s="43" t="n"/>
      <c r="DW30" s="41" t="n"/>
      <c r="DX30" s="43" t="n"/>
      <c r="DY30" s="44" t="n"/>
      <c r="DZ30" s="41" t="n"/>
      <c r="EA30" s="42" t="n"/>
      <c r="EB30" s="43" t="n"/>
      <c r="EC30" s="43" t="n"/>
      <c r="ED30" s="43" t="n"/>
      <c r="EE30" s="41" t="n"/>
      <c r="EF30" s="43" t="n"/>
      <c r="EG30" s="44" t="n"/>
      <c r="EH30" s="41" t="n"/>
      <c r="EI30" s="42" t="n"/>
      <c r="EJ30" s="43" t="n"/>
      <c r="EK30" s="43" t="n"/>
      <c r="EL30" s="43" t="n"/>
      <c r="EM30" s="41" t="n"/>
      <c r="EN30" s="43" t="n"/>
      <c r="EO30" s="44" t="n"/>
      <c r="EP30" s="41" t="n"/>
      <c r="EQ30" s="42" t="n"/>
      <c r="ER30" s="43" t="n"/>
      <c r="ES30" s="43" t="n"/>
      <c r="ET30" s="43" t="n"/>
      <c r="EU30" s="41" t="n"/>
      <c r="EV30" s="43" t="n"/>
      <c r="EW30" s="44" t="n"/>
      <c r="EX30" s="41" t="n"/>
      <c r="EY30" s="42" t="n"/>
      <c r="EZ30" s="43" t="n"/>
      <c r="FA30" s="43" t="n"/>
      <c r="FB30" s="43" t="n"/>
      <c r="FC30" s="41" t="n"/>
      <c r="FD30" s="43" t="n"/>
      <c r="FE30" s="44" t="n"/>
      <c r="FF30" s="41" t="n"/>
      <c r="FG30" s="42" t="n"/>
      <c r="FH30" s="43" t="n"/>
      <c r="FI30" s="43" t="n"/>
      <c r="FJ30" s="43" t="n"/>
      <c r="FK30" s="41" t="n"/>
      <c r="FL30" s="43" t="n"/>
      <c r="FM30" s="44" t="n"/>
      <c r="FN30" s="41" t="n"/>
      <c r="FO30" s="42" t="n"/>
      <c r="FP30" s="43" t="n"/>
      <c r="FQ30" s="43" t="n"/>
      <c r="FR30" s="43" t="n"/>
      <c r="FS30" s="41" t="n"/>
      <c r="FT30" s="43" t="n"/>
      <c r="FU30" s="44" t="n"/>
      <c r="FV30" s="41" t="n"/>
      <c r="FW30" s="42" t="n"/>
      <c r="FX30" s="43" t="n"/>
      <c r="FY30" s="43" t="n"/>
      <c r="FZ30" s="43" t="n"/>
      <c r="GA30" s="41" t="n"/>
      <c r="GB30" s="43" t="n"/>
      <c r="GC30" s="44" t="n"/>
      <c r="GD30" s="41" t="n"/>
      <c r="GE30" s="42" t="n"/>
      <c r="GF30" s="43" t="n"/>
      <c r="GG30" s="43" t="n"/>
      <c r="GH30" s="43" t="n"/>
      <c r="GI30" s="41" t="n"/>
      <c r="GJ30" s="43" t="n"/>
      <c r="GK30" s="44" t="n"/>
      <c r="GL30" s="41" t="n"/>
      <c r="GM30" s="42" t="n"/>
      <c r="GN30" s="43" t="n"/>
      <c r="GO30" s="43" t="n"/>
      <c r="GP30" s="43" t="n"/>
      <c r="GQ30" s="41" t="n"/>
      <c r="GR30" s="43" t="n"/>
      <c r="GS30" s="44" t="n"/>
      <c r="GT30" s="41" t="n"/>
      <c r="GU30" s="42" t="n"/>
      <c r="GV30" s="43" t="n"/>
      <c r="GW30" s="43" t="n"/>
      <c r="GX30" s="43" t="n"/>
      <c r="GY30" s="41" t="n"/>
      <c r="GZ30" s="43" t="n"/>
      <c r="HA30" s="44" t="n"/>
      <c r="HB30" s="41" t="n"/>
      <c r="HC30" s="42" t="n"/>
      <c r="HD30" s="43" t="n"/>
      <c r="HE30" s="43" t="n"/>
      <c r="HF30" s="43" t="n"/>
      <c r="HG30" s="41" t="n"/>
      <c r="HH30" s="43" t="n"/>
      <c r="HI30" s="44" t="n"/>
      <c r="HJ30" s="41" t="n"/>
      <c r="HK30" s="42" t="n"/>
      <c r="HL30" s="43" t="n"/>
      <c r="HM30" s="43" t="n"/>
      <c r="HN30" s="43" t="n"/>
      <c r="HO30" s="41" t="n"/>
      <c r="HP30" s="43" t="n"/>
      <c r="HQ30" s="44" t="n"/>
      <c r="HR30" s="41" t="n"/>
      <c r="HS30" s="42" t="n"/>
      <c r="HT30" s="43" t="n"/>
      <c r="HU30" s="43" t="n"/>
      <c r="HV30" s="43" t="n"/>
      <c r="HW30" s="41" t="n"/>
      <c r="HX30" s="43" t="n"/>
      <c r="HY30" s="44" t="n"/>
      <c r="HZ30" s="41" t="n"/>
      <c r="IA30" s="42" t="n"/>
      <c r="IB30" s="43" t="n"/>
      <c r="IC30" s="43" t="n"/>
      <c r="ID30" s="43" t="n"/>
      <c r="IE30" s="41" t="n"/>
      <c r="IF30" s="43" t="n"/>
      <c r="IG30" s="44" t="n"/>
      <c r="IH30" s="41" t="n"/>
      <c r="II30" s="42" t="n"/>
      <c r="IJ30" s="43" t="n"/>
      <c r="IK30" s="43" t="n"/>
      <c r="IL30" s="43" t="n"/>
      <c r="IM30" s="41" t="n"/>
      <c r="IN30" s="43" t="n"/>
      <c r="IO30" s="44" t="n"/>
    </row>
    <row ht="30" outlineLevel="0" r="31">
      <c r="A31" s="30" t="n">
        <f aca="false" ca="false" dt2D="false" dtr="false" t="normal">A30+1</f>
        <v>22</v>
      </c>
      <c r="B31" s="31" t="s">
        <v>15</v>
      </c>
      <c r="C31" s="30" t="s">
        <v>36</v>
      </c>
      <c r="D31" s="31" t="s">
        <v>51</v>
      </c>
      <c r="E31" s="32" t="s">
        <v>52</v>
      </c>
      <c r="F31" s="30" t="s">
        <v>24</v>
      </c>
      <c r="G31" s="33" t="n">
        <f aca="false" ca="false" dt2D="false" dtr="false" t="normal">456</f>
        <v>456</v>
      </c>
      <c r="H31" s="33" t="n">
        <f aca="false" ca="false" dt2D="false" dtr="false" t="normal">G31*1.5</f>
        <v>684</v>
      </c>
      <c r="I31" s="33" t="n">
        <f aca="false" ca="false" dt2D="false" dtr="false" t="normal">G31*0.7</f>
        <v>319.2</v>
      </c>
      <c r="J31" s="45" t="n"/>
      <c r="K31" s="45" t="n"/>
      <c r="L31" s="45" t="n"/>
      <c r="M31" s="45" t="n"/>
      <c r="N31" s="45" t="n"/>
      <c r="O31" s="45" t="n"/>
      <c r="P31" s="45" t="n"/>
      <c r="Q31" s="45" t="n"/>
      <c r="R31" s="45" t="n"/>
      <c r="S31" s="45" t="n"/>
      <c r="T31" s="45" t="n"/>
      <c r="U31" s="45" t="n"/>
      <c r="V31" s="45" t="n"/>
      <c r="W31" s="45" t="n"/>
      <c r="X31" s="45" t="n"/>
      <c r="Y31" s="45" t="n"/>
      <c r="Z31" s="45" t="n"/>
      <c r="AA31" s="45" t="n"/>
      <c r="AB31" s="45" t="n"/>
      <c r="AC31" s="45" t="n"/>
      <c r="AD31" s="45" t="n"/>
      <c r="AE31" s="45" t="n"/>
      <c r="AF31" s="45" t="n"/>
      <c r="AG31" s="45" t="n"/>
      <c r="AH31" s="45" t="n"/>
      <c r="AI31" s="45" t="n"/>
      <c r="AJ31" s="45" t="n"/>
      <c r="AK31" s="45" t="n"/>
      <c r="AL31" s="45" t="n"/>
      <c r="AM31" s="45" t="n"/>
      <c r="AN31" s="45" t="n"/>
      <c r="AO31" s="45" t="n"/>
      <c r="AP31" s="45" t="n"/>
      <c r="AQ31" s="45" t="n"/>
      <c r="AR31" s="45" t="n"/>
      <c r="AS31" s="45" t="n"/>
      <c r="AT31" s="45" t="n"/>
      <c r="AU31" s="45" t="n"/>
      <c r="AV31" s="45" t="n"/>
      <c r="AW31" s="45" t="n"/>
      <c r="AX31" s="45" t="n"/>
      <c r="AY31" s="45" t="n"/>
      <c r="AZ31" s="45" t="n"/>
      <c r="BA31" s="45" t="n"/>
      <c r="BB31" s="45" t="n"/>
      <c r="BC31" s="45" t="n"/>
      <c r="BD31" s="45" t="n"/>
      <c r="BE31" s="45" t="n"/>
      <c r="BF31" s="45" t="n"/>
      <c r="BG31" s="45" t="n"/>
      <c r="BH31" s="45" t="n"/>
      <c r="BI31" s="45" t="n"/>
      <c r="BJ31" s="45" t="n"/>
      <c r="BK31" s="45" t="n"/>
      <c r="BL31" s="45" t="n"/>
      <c r="BM31" s="45" t="n"/>
      <c r="BN31" s="45" t="n"/>
      <c r="BO31" s="45" t="n"/>
      <c r="BP31" s="45" t="n"/>
      <c r="BQ31" s="45" t="n"/>
      <c r="BR31" s="45" t="n"/>
      <c r="BS31" s="45" t="n"/>
      <c r="BT31" s="45" t="n"/>
      <c r="BU31" s="45" t="n"/>
      <c r="BV31" s="45" t="n"/>
      <c r="BW31" s="45" t="n"/>
      <c r="BX31" s="45" t="n"/>
      <c r="BY31" s="45" t="n"/>
      <c r="BZ31" s="45" t="n"/>
      <c r="CA31" s="45" t="n"/>
      <c r="CB31" s="45" t="n"/>
      <c r="CC31" s="45" t="n"/>
      <c r="CD31" s="45" t="n"/>
      <c r="CE31" s="45" t="n"/>
      <c r="CF31" s="45" t="n"/>
      <c r="CG31" s="45" t="n"/>
      <c r="CH31" s="45" t="n"/>
      <c r="CI31" s="45" t="n"/>
      <c r="CJ31" s="45" t="n"/>
      <c r="CK31" s="45" t="n"/>
      <c r="CL31" s="45" t="n"/>
      <c r="CM31" s="45" t="n"/>
      <c r="CN31" s="45" t="n"/>
      <c r="CO31" s="45" t="n"/>
      <c r="CP31" s="45" t="n"/>
      <c r="CQ31" s="45" t="n"/>
      <c r="CR31" s="45" t="n"/>
      <c r="CS31" s="45" t="n"/>
      <c r="CT31" s="45" t="n"/>
      <c r="CU31" s="45" t="n"/>
      <c r="CV31" s="45" t="n"/>
      <c r="CW31" s="45" t="n"/>
      <c r="CX31" s="45" t="n"/>
      <c r="CY31" s="45" t="n"/>
      <c r="CZ31" s="45" t="n"/>
      <c r="DA31" s="45" t="n"/>
      <c r="DB31" s="45" t="n"/>
      <c r="DC31" s="45" t="n"/>
      <c r="DD31" s="45" t="n"/>
      <c r="DE31" s="45" t="n"/>
      <c r="DF31" s="45" t="n"/>
      <c r="DG31" s="45" t="n"/>
      <c r="DH31" s="45" t="n"/>
      <c r="DI31" s="45" t="n"/>
      <c r="DJ31" s="45" t="n"/>
      <c r="DK31" s="45" t="n"/>
      <c r="DL31" s="45" t="n"/>
      <c r="DM31" s="45" t="n"/>
      <c r="DN31" s="45" t="n"/>
      <c r="DO31" s="45" t="n"/>
      <c r="DP31" s="45" t="n"/>
      <c r="DQ31" s="45" t="n"/>
      <c r="DR31" s="45" t="n"/>
      <c r="DS31" s="45" t="n"/>
      <c r="DT31" s="45" t="n"/>
      <c r="DU31" s="45" t="n"/>
      <c r="DV31" s="45" t="n"/>
      <c r="DW31" s="45" t="n"/>
      <c r="DX31" s="45" t="n"/>
      <c r="DY31" s="45" t="n"/>
      <c r="DZ31" s="45" t="n"/>
      <c r="EA31" s="45" t="n"/>
      <c r="EB31" s="45" t="n"/>
      <c r="EC31" s="45" t="n"/>
      <c r="ED31" s="45" t="n"/>
      <c r="EE31" s="45" t="n"/>
      <c r="EF31" s="45" t="n"/>
      <c r="EG31" s="45" t="n"/>
      <c r="EH31" s="45" t="n"/>
      <c r="EI31" s="45" t="n"/>
      <c r="EJ31" s="45" t="n"/>
      <c r="EK31" s="45" t="n"/>
      <c r="EL31" s="45" t="n"/>
      <c r="EM31" s="45" t="n"/>
      <c r="EN31" s="45" t="n"/>
      <c r="EO31" s="45" t="n"/>
      <c r="EP31" s="45" t="n"/>
      <c r="EQ31" s="45" t="n"/>
      <c r="ER31" s="45" t="n"/>
      <c r="ES31" s="45" t="n"/>
      <c r="ET31" s="45" t="n"/>
      <c r="EU31" s="45" t="n"/>
      <c r="EV31" s="45" t="n"/>
      <c r="EW31" s="45" t="n"/>
      <c r="EX31" s="45" t="n"/>
      <c r="EY31" s="45" t="n"/>
      <c r="EZ31" s="45" t="n"/>
      <c r="FA31" s="45" t="n"/>
      <c r="FB31" s="45" t="n"/>
      <c r="FC31" s="45" t="n"/>
      <c r="FD31" s="45" t="n"/>
      <c r="FE31" s="45" t="n"/>
      <c r="FF31" s="45" t="n"/>
      <c r="FG31" s="45" t="n"/>
      <c r="FH31" s="45" t="n"/>
      <c r="FI31" s="45" t="n"/>
      <c r="FJ31" s="45" t="n"/>
      <c r="FK31" s="45" t="n"/>
      <c r="FL31" s="45" t="n"/>
      <c r="FM31" s="45" t="n"/>
      <c r="FN31" s="45" t="n"/>
      <c r="FO31" s="45" t="n"/>
      <c r="FP31" s="45" t="n"/>
      <c r="FQ31" s="45" t="n"/>
      <c r="FR31" s="45" t="n"/>
      <c r="FS31" s="45" t="n"/>
      <c r="FT31" s="45" t="n"/>
      <c r="FU31" s="45" t="n"/>
      <c r="FV31" s="45" t="n"/>
      <c r="FW31" s="45" t="n"/>
      <c r="FX31" s="45" t="n"/>
      <c r="FY31" s="45" t="n"/>
      <c r="FZ31" s="45" t="n"/>
      <c r="GA31" s="45" t="n"/>
      <c r="GB31" s="45" t="n"/>
      <c r="GC31" s="45" t="n"/>
      <c r="GD31" s="45" t="n"/>
      <c r="GE31" s="45" t="n"/>
      <c r="GF31" s="45" t="n"/>
      <c r="GG31" s="45" t="n"/>
      <c r="GH31" s="45" t="n"/>
      <c r="GI31" s="45" t="n"/>
      <c r="GJ31" s="45" t="n"/>
      <c r="GK31" s="45" t="n"/>
      <c r="GL31" s="45" t="n"/>
      <c r="GM31" s="45" t="n"/>
      <c r="GN31" s="45" t="n"/>
      <c r="GO31" s="45" t="n"/>
      <c r="GP31" s="45" t="n"/>
      <c r="GQ31" s="45" t="n"/>
      <c r="GR31" s="45" t="n"/>
      <c r="GS31" s="45" t="n"/>
      <c r="GT31" s="45" t="n"/>
      <c r="GU31" s="45" t="n"/>
      <c r="GV31" s="45" t="n"/>
      <c r="GW31" s="45" t="n"/>
      <c r="GX31" s="45" t="n"/>
      <c r="GY31" s="45" t="n"/>
      <c r="GZ31" s="45" t="n"/>
      <c r="HA31" s="45" t="n"/>
      <c r="HB31" s="45" t="n"/>
      <c r="HC31" s="45" t="n"/>
      <c r="HD31" s="45" t="n"/>
      <c r="HE31" s="45" t="n"/>
      <c r="HF31" s="45" t="n"/>
      <c r="HG31" s="45" t="n"/>
      <c r="HH31" s="45" t="n"/>
      <c r="HI31" s="45" t="n"/>
      <c r="HJ31" s="45" t="n"/>
      <c r="HK31" s="45" t="n"/>
      <c r="HL31" s="45" t="n"/>
      <c r="HM31" s="45" t="n"/>
      <c r="HN31" s="45" t="n"/>
      <c r="HO31" s="45" t="n"/>
      <c r="HP31" s="45" t="n"/>
      <c r="HQ31" s="45" t="n"/>
      <c r="HR31" s="45" t="n"/>
      <c r="HS31" s="45" t="n"/>
      <c r="HT31" s="45" t="n"/>
      <c r="HU31" s="45" t="n"/>
      <c r="HV31" s="45" t="n"/>
      <c r="HW31" s="45" t="n"/>
      <c r="HX31" s="45" t="n"/>
      <c r="HY31" s="45" t="n"/>
      <c r="HZ31" s="45" t="n"/>
      <c r="IA31" s="45" t="n"/>
      <c r="IB31" s="45" t="n"/>
      <c r="IC31" s="45" t="n"/>
      <c r="ID31" s="45" t="n"/>
      <c r="IE31" s="45" t="n"/>
      <c r="IF31" s="45" t="n"/>
      <c r="IG31" s="45" t="n"/>
      <c r="IH31" s="45" t="n"/>
      <c r="II31" s="45" t="n"/>
      <c r="IJ31" s="45" t="n"/>
      <c r="IK31" s="45" t="n"/>
      <c r="IL31" s="45" t="n"/>
      <c r="IM31" s="45" t="n"/>
      <c r="IN31" s="45" t="n"/>
      <c r="IO31" s="45" t="n"/>
    </row>
    <row hidden="true" ht="30" outlineLevel="0" r="32">
      <c r="A32" s="30" t="n">
        <f aca="false" ca="false" dt2D="false" dtr="false" t="normal">A31+1</f>
        <v>23</v>
      </c>
      <c r="B32" s="31" t="s">
        <v>15</v>
      </c>
      <c r="C32" s="30" t="s">
        <v>36</v>
      </c>
      <c r="D32" s="31" t="s">
        <v>53</v>
      </c>
      <c r="E32" s="32" t="n"/>
      <c r="F32" s="30" t="s">
        <v>24</v>
      </c>
      <c r="G32" s="33" t="s">
        <v>20</v>
      </c>
      <c r="H32" s="33" t="n"/>
      <c r="I32" s="33" t="s">
        <v>35</v>
      </c>
      <c r="J32" s="45" t="n"/>
      <c r="K32" s="45" t="n"/>
      <c r="L32" s="45" t="n"/>
      <c r="M32" s="45" t="n"/>
      <c r="N32" s="45" t="n"/>
      <c r="O32" s="45" t="n"/>
      <c r="P32" s="45" t="n"/>
      <c r="Q32" s="45" t="n"/>
      <c r="R32" s="45" t="n"/>
      <c r="S32" s="45" t="n"/>
      <c r="T32" s="45" t="n"/>
      <c r="U32" s="45" t="n"/>
      <c r="V32" s="45" t="n"/>
      <c r="W32" s="45" t="n"/>
      <c r="X32" s="45" t="n"/>
      <c r="Y32" s="45" t="n"/>
      <c r="Z32" s="45" t="n"/>
      <c r="AA32" s="45" t="n"/>
      <c r="AB32" s="45" t="n"/>
      <c r="AC32" s="45" t="n"/>
      <c r="AD32" s="45" t="n"/>
      <c r="AE32" s="45" t="n"/>
      <c r="AF32" s="45" t="n"/>
      <c r="AG32" s="45" t="n"/>
      <c r="AH32" s="45" t="n"/>
      <c r="AI32" s="45" t="n"/>
      <c r="AJ32" s="45" t="n"/>
      <c r="AK32" s="45" t="n"/>
      <c r="AL32" s="45" t="n"/>
      <c r="AM32" s="45" t="n"/>
      <c r="AN32" s="45" t="n"/>
      <c r="AO32" s="45" t="n"/>
      <c r="AP32" s="45" t="n"/>
      <c r="AQ32" s="45" t="n"/>
      <c r="AR32" s="45" t="n"/>
      <c r="AS32" s="45" t="n"/>
      <c r="AT32" s="45" t="n"/>
      <c r="AU32" s="45" t="n"/>
      <c r="AV32" s="45" t="n"/>
      <c r="AW32" s="45" t="n"/>
      <c r="AX32" s="45" t="n"/>
      <c r="AY32" s="45" t="n"/>
      <c r="AZ32" s="45" t="n"/>
      <c r="BA32" s="45" t="n"/>
      <c r="BB32" s="45" t="n"/>
      <c r="BC32" s="45" t="n"/>
      <c r="BD32" s="45" t="n"/>
      <c r="BE32" s="45" t="n"/>
      <c r="BF32" s="45" t="n"/>
      <c r="BG32" s="45" t="n"/>
      <c r="BH32" s="45" t="n"/>
      <c r="BI32" s="45" t="n"/>
      <c r="BJ32" s="45" t="n"/>
      <c r="BK32" s="45" t="n"/>
      <c r="BL32" s="45" t="n"/>
      <c r="BM32" s="45" t="n"/>
      <c r="BN32" s="45" t="n"/>
      <c r="BO32" s="45" t="n"/>
      <c r="BP32" s="45" t="n"/>
      <c r="BQ32" s="45" t="n"/>
      <c r="BR32" s="45" t="n"/>
      <c r="BS32" s="45" t="n"/>
      <c r="BT32" s="45" t="n"/>
      <c r="BU32" s="45" t="n"/>
      <c r="BV32" s="45" t="n"/>
      <c r="BW32" s="45" t="n"/>
      <c r="BX32" s="45" t="n"/>
      <c r="BY32" s="45" t="n"/>
      <c r="BZ32" s="45" t="n"/>
      <c r="CA32" s="45" t="n"/>
      <c r="CB32" s="45" t="n"/>
      <c r="CC32" s="45" t="n"/>
      <c r="CD32" s="45" t="n"/>
      <c r="CE32" s="45" t="n"/>
      <c r="CF32" s="45" t="n"/>
      <c r="CG32" s="45" t="n"/>
      <c r="CH32" s="45" t="n"/>
      <c r="CI32" s="45" t="n"/>
      <c r="CJ32" s="45" t="n"/>
      <c r="CK32" s="45" t="n"/>
      <c r="CL32" s="45" t="n"/>
      <c r="CM32" s="45" t="n"/>
      <c r="CN32" s="45" t="n"/>
      <c r="CO32" s="45" t="n"/>
      <c r="CP32" s="45" t="n"/>
      <c r="CQ32" s="45" t="n"/>
      <c r="CR32" s="45" t="n"/>
      <c r="CS32" s="45" t="n"/>
      <c r="CT32" s="45" t="n"/>
      <c r="CU32" s="45" t="n"/>
      <c r="CV32" s="45" t="n"/>
      <c r="CW32" s="45" t="n"/>
      <c r="CX32" s="45" t="n"/>
      <c r="CY32" s="45" t="n"/>
      <c r="CZ32" s="45" t="n"/>
      <c r="DA32" s="45" t="n"/>
      <c r="DB32" s="45" t="n"/>
      <c r="DC32" s="45" t="n"/>
      <c r="DD32" s="45" t="n"/>
      <c r="DE32" s="45" t="n"/>
      <c r="DF32" s="45" t="n"/>
      <c r="DG32" s="45" t="n"/>
      <c r="DH32" s="45" t="n"/>
      <c r="DI32" s="45" t="n"/>
      <c r="DJ32" s="45" t="n"/>
      <c r="DK32" s="45" t="n"/>
      <c r="DL32" s="45" t="n"/>
      <c r="DM32" s="45" t="n"/>
      <c r="DN32" s="45" t="n"/>
      <c r="DO32" s="45" t="n"/>
      <c r="DP32" s="45" t="n"/>
      <c r="DQ32" s="45" t="n"/>
      <c r="DR32" s="45" t="n"/>
      <c r="DS32" s="45" t="n"/>
      <c r="DT32" s="45" t="n"/>
      <c r="DU32" s="45" t="n"/>
      <c r="DV32" s="45" t="n"/>
      <c r="DW32" s="45" t="n"/>
      <c r="DX32" s="45" t="n"/>
      <c r="DY32" s="45" t="n"/>
      <c r="DZ32" s="45" t="n"/>
      <c r="EA32" s="45" t="n"/>
      <c r="EB32" s="45" t="n"/>
      <c r="EC32" s="45" t="n"/>
      <c r="ED32" s="45" t="n"/>
      <c r="EE32" s="45" t="n"/>
      <c r="EF32" s="45" t="n"/>
      <c r="EG32" s="45" t="n"/>
      <c r="EH32" s="45" t="n"/>
      <c r="EI32" s="45" t="n"/>
      <c r="EJ32" s="45" t="n"/>
      <c r="EK32" s="45" t="n"/>
      <c r="EL32" s="45" t="n"/>
      <c r="EM32" s="45" t="n"/>
      <c r="EN32" s="45" t="n"/>
      <c r="EO32" s="45" t="n"/>
      <c r="EP32" s="45" t="n"/>
      <c r="EQ32" s="45" t="n"/>
      <c r="ER32" s="45" t="n"/>
      <c r="ES32" s="45" t="n"/>
      <c r="ET32" s="45" t="n"/>
      <c r="EU32" s="45" t="n"/>
      <c r="EV32" s="45" t="n"/>
      <c r="EW32" s="45" t="n"/>
      <c r="EX32" s="45" t="n"/>
      <c r="EY32" s="45" t="n"/>
      <c r="EZ32" s="45" t="n"/>
      <c r="FA32" s="45" t="n"/>
      <c r="FB32" s="45" t="n"/>
      <c r="FC32" s="45" t="n"/>
      <c r="FD32" s="45" t="n"/>
      <c r="FE32" s="45" t="n"/>
      <c r="FF32" s="45" t="n"/>
      <c r="FG32" s="45" t="n"/>
      <c r="FH32" s="45" t="n"/>
      <c r="FI32" s="45" t="n"/>
      <c r="FJ32" s="45" t="n"/>
      <c r="FK32" s="45" t="n"/>
      <c r="FL32" s="45" t="n"/>
      <c r="FM32" s="45" t="n"/>
      <c r="FN32" s="45" t="n"/>
      <c r="FO32" s="45" t="n"/>
      <c r="FP32" s="45" t="n"/>
      <c r="FQ32" s="45" t="n"/>
      <c r="FR32" s="45" t="n"/>
      <c r="FS32" s="45" t="n"/>
      <c r="FT32" s="45" t="n"/>
      <c r="FU32" s="45" t="n"/>
      <c r="FV32" s="45" t="n"/>
      <c r="FW32" s="45" t="n"/>
      <c r="FX32" s="45" t="n"/>
      <c r="FY32" s="45" t="n"/>
      <c r="FZ32" s="45" t="n"/>
      <c r="GA32" s="45" t="n"/>
      <c r="GB32" s="45" t="n"/>
      <c r="GC32" s="45" t="n"/>
      <c r="GD32" s="45" t="n"/>
      <c r="GE32" s="45" t="n"/>
      <c r="GF32" s="45" t="n"/>
      <c r="GG32" s="45" t="n"/>
      <c r="GH32" s="45" t="n"/>
      <c r="GI32" s="45" t="n"/>
      <c r="GJ32" s="45" t="n"/>
      <c r="GK32" s="45" t="n"/>
      <c r="GL32" s="45" t="n"/>
      <c r="GM32" s="45" t="n"/>
      <c r="GN32" s="45" t="n"/>
      <c r="GO32" s="45" t="n"/>
      <c r="GP32" s="45" t="n"/>
      <c r="GQ32" s="45" t="n"/>
      <c r="GR32" s="45" t="n"/>
      <c r="GS32" s="45" t="n"/>
      <c r="GT32" s="45" t="n"/>
      <c r="GU32" s="45" t="n"/>
      <c r="GV32" s="45" t="n"/>
      <c r="GW32" s="45" t="n"/>
      <c r="GX32" s="45" t="n"/>
      <c r="GY32" s="45" t="n"/>
      <c r="GZ32" s="45" t="n"/>
      <c r="HA32" s="45" t="n"/>
      <c r="HB32" s="45" t="n"/>
      <c r="HC32" s="45" t="n"/>
      <c r="HD32" s="45" t="n"/>
      <c r="HE32" s="45" t="n"/>
      <c r="HF32" s="45" t="n"/>
      <c r="HG32" s="45" t="n"/>
      <c r="HH32" s="45" t="n"/>
      <c r="HI32" s="45" t="n"/>
      <c r="HJ32" s="45" t="n"/>
      <c r="HK32" s="45" t="n"/>
      <c r="HL32" s="45" t="n"/>
      <c r="HM32" s="45" t="n"/>
      <c r="HN32" s="45" t="n"/>
      <c r="HO32" s="45" t="n"/>
      <c r="HP32" s="45" t="n"/>
      <c r="HQ32" s="45" t="n"/>
      <c r="HR32" s="45" t="n"/>
      <c r="HS32" s="45" t="n"/>
      <c r="HT32" s="45" t="n"/>
      <c r="HU32" s="45" t="n"/>
      <c r="HV32" s="45" t="n"/>
      <c r="HW32" s="45" t="n"/>
      <c r="HX32" s="45" t="n"/>
      <c r="HY32" s="45" t="n"/>
      <c r="HZ32" s="45" t="n"/>
      <c r="IA32" s="45" t="n"/>
      <c r="IB32" s="45" t="n"/>
      <c r="IC32" s="45" t="n"/>
      <c r="ID32" s="45" t="n"/>
      <c r="IE32" s="45" t="n"/>
      <c r="IF32" s="45" t="n"/>
      <c r="IG32" s="45" t="n"/>
      <c r="IH32" s="45" t="n"/>
      <c r="II32" s="45" t="n"/>
      <c r="IJ32" s="45" t="n"/>
      <c r="IK32" s="45" t="n"/>
      <c r="IL32" s="45" t="n"/>
      <c r="IM32" s="45" t="n"/>
      <c r="IN32" s="45" t="n"/>
      <c r="IO32" s="45" t="n"/>
    </row>
    <row hidden="true" ht="30" outlineLevel="0" r="33">
      <c r="A33" s="30" t="n">
        <f aca="false" ca="false" dt2D="false" dtr="false" t="normal">A32+1</f>
        <v>24</v>
      </c>
      <c r="B33" s="31" t="s">
        <v>15</v>
      </c>
      <c r="C33" s="30" t="s">
        <v>36</v>
      </c>
      <c r="D33" s="31" t="s">
        <v>54</v>
      </c>
      <c r="E33" s="32" t="n"/>
      <c r="F33" s="30" t="s">
        <v>24</v>
      </c>
      <c r="G33" s="33" t="s">
        <v>20</v>
      </c>
      <c r="H33" s="33" t="n"/>
      <c r="I33" s="33" t="s">
        <v>35</v>
      </c>
      <c r="J33" s="45" t="n"/>
      <c r="K33" s="45" t="n"/>
      <c r="L33" s="45" t="n"/>
      <c r="M33" s="45" t="n"/>
      <c r="N33" s="45" t="n"/>
      <c r="O33" s="45" t="n"/>
      <c r="P33" s="45" t="n"/>
      <c r="Q33" s="45" t="n"/>
      <c r="R33" s="45" t="n"/>
      <c r="S33" s="45" t="n"/>
      <c r="T33" s="45" t="n"/>
      <c r="U33" s="45" t="n"/>
      <c r="V33" s="45" t="n"/>
      <c r="W33" s="45" t="n"/>
      <c r="X33" s="45" t="n"/>
      <c r="Y33" s="45" t="n"/>
      <c r="Z33" s="45" t="n"/>
      <c r="AA33" s="45" t="n"/>
      <c r="AB33" s="45" t="n"/>
      <c r="AC33" s="45" t="n"/>
      <c r="AD33" s="45" t="n"/>
      <c r="AE33" s="45" t="n"/>
      <c r="AF33" s="45" t="n"/>
      <c r="AG33" s="45" t="n"/>
      <c r="AH33" s="45" t="n"/>
      <c r="AI33" s="45" t="n"/>
      <c r="AJ33" s="45" t="n"/>
      <c r="AK33" s="45" t="n"/>
      <c r="AL33" s="45" t="n"/>
      <c r="AM33" s="45" t="n"/>
      <c r="AN33" s="45" t="n"/>
      <c r="AO33" s="45" t="n"/>
      <c r="AP33" s="45" t="n"/>
      <c r="AQ33" s="45" t="n"/>
      <c r="AR33" s="45" t="n"/>
      <c r="AS33" s="45" t="n"/>
      <c r="AT33" s="45" t="n"/>
      <c r="AU33" s="45" t="n"/>
      <c r="AV33" s="45" t="n"/>
      <c r="AW33" s="45" t="n"/>
      <c r="AX33" s="45" t="n"/>
      <c r="AY33" s="45" t="n"/>
      <c r="AZ33" s="45" t="n"/>
      <c r="BA33" s="45" t="n"/>
      <c r="BB33" s="45" t="n"/>
      <c r="BC33" s="45" t="n"/>
      <c r="BD33" s="45" t="n"/>
      <c r="BE33" s="45" t="n"/>
      <c r="BF33" s="45" t="n"/>
      <c r="BG33" s="45" t="n"/>
      <c r="BH33" s="45" t="n"/>
      <c r="BI33" s="45" t="n"/>
      <c r="BJ33" s="45" t="n"/>
      <c r="BK33" s="45" t="n"/>
      <c r="BL33" s="45" t="n"/>
      <c r="BM33" s="45" t="n"/>
      <c r="BN33" s="45" t="n"/>
      <c r="BO33" s="45" t="n"/>
      <c r="BP33" s="45" t="n"/>
      <c r="BQ33" s="45" t="n"/>
      <c r="BR33" s="45" t="n"/>
      <c r="BS33" s="45" t="n"/>
      <c r="BT33" s="45" t="n"/>
      <c r="BU33" s="45" t="n"/>
      <c r="BV33" s="45" t="n"/>
      <c r="BW33" s="45" t="n"/>
      <c r="BX33" s="45" t="n"/>
      <c r="BY33" s="45" t="n"/>
      <c r="BZ33" s="45" t="n"/>
      <c r="CA33" s="45" t="n"/>
      <c r="CB33" s="45" t="n"/>
      <c r="CC33" s="45" t="n"/>
      <c r="CD33" s="45" t="n"/>
      <c r="CE33" s="45" t="n"/>
      <c r="CF33" s="45" t="n"/>
      <c r="CG33" s="45" t="n"/>
      <c r="CH33" s="45" t="n"/>
      <c r="CI33" s="45" t="n"/>
      <c r="CJ33" s="45" t="n"/>
      <c r="CK33" s="45" t="n"/>
      <c r="CL33" s="45" t="n"/>
      <c r="CM33" s="45" t="n"/>
      <c r="CN33" s="45" t="n"/>
      <c r="CO33" s="45" t="n"/>
      <c r="CP33" s="45" t="n"/>
      <c r="CQ33" s="45" t="n"/>
      <c r="CR33" s="45" t="n"/>
      <c r="CS33" s="45" t="n"/>
      <c r="CT33" s="45" t="n"/>
      <c r="CU33" s="45" t="n"/>
      <c r="CV33" s="45" t="n"/>
      <c r="CW33" s="45" t="n"/>
      <c r="CX33" s="45" t="n"/>
      <c r="CY33" s="45" t="n"/>
      <c r="CZ33" s="45" t="n"/>
      <c r="DA33" s="45" t="n"/>
      <c r="DB33" s="45" t="n"/>
      <c r="DC33" s="45" t="n"/>
      <c r="DD33" s="45" t="n"/>
      <c r="DE33" s="45" t="n"/>
      <c r="DF33" s="45" t="n"/>
      <c r="DG33" s="45" t="n"/>
      <c r="DH33" s="45" t="n"/>
      <c r="DI33" s="45" t="n"/>
      <c r="DJ33" s="45" t="n"/>
      <c r="DK33" s="45" t="n"/>
      <c r="DL33" s="45" t="n"/>
      <c r="DM33" s="45" t="n"/>
      <c r="DN33" s="45" t="n"/>
      <c r="DO33" s="45" t="n"/>
      <c r="DP33" s="45" t="n"/>
      <c r="DQ33" s="45" t="n"/>
      <c r="DR33" s="45" t="n"/>
      <c r="DS33" s="45" t="n"/>
      <c r="DT33" s="45" t="n"/>
      <c r="DU33" s="45" t="n"/>
      <c r="DV33" s="45" t="n"/>
      <c r="DW33" s="45" t="n"/>
      <c r="DX33" s="45" t="n"/>
      <c r="DY33" s="45" t="n"/>
      <c r="DZ33" s="45" t="n"/>
      <c r="EA33" s="45" t="n"/>
      <c r="EB33" s="45" t="n"/>
      <c r="EC33" s="45" t="n"/>
      <c r="ED33" s="45" t="n"/>
      <c r="EE33" s="45" t="n"/>
      <c r="EF33" s="45" t="n"/>
      <c r="EG33" s="45" t="n"/>
      <c r="EH33" s="45" t="n"/>
      <c r="EI33" s="45" t="n"/>
      <c r="EJ33" s="45" t="n"/>
      <c r="EK33" s="45" t="n"/>
      <c r="EL33" s="45" t="n"/>
      <c r="EM33" s="45" t="n"/>
      <c r="EN33" s="45" t="n"/>
      <c r="EO33" s="45" t="n"/>
      <c r="EP33" s="45" t="n"/>
      <c r="EQ33" s="45" t="n"/>
      <c r="ER33" s="45" t="n"/>
      <c r="ES33" s="45" t="n"/>
      <c r="ET33" s="45" t="n"/>
      <c r="EU33" s="45" t="n"/>
      <c r="EV33" s="45" t="n"/>
      <c r="EW33" s="45" t="n"/>
      <c r="EX33" s="45" t="n"/>
      <c r="EY33" s="45" t="n"/>
      <c r="EZ33" s="45" t="n"/>
      <c r="FA33" s="45" t="n"/>
      <c r="FB33" s="45" t="n"/>
      <c r="FC33" s="45" t="n"/>
      <c r="FD33" s="45" t="n"/>
      <c r="FE33" s="45" t="n"/>
      <c r="FF33" s="45" t="n"/>
      <c r="FG33" s="45" t="n"/>
      <c r="FH33" s="45" t="n"/>
      <c r="FI33" s="45" t="n"/>
      <c r="FJ33" s="45" t="n"/>
      <c r="FK33" s="45" t="n"/>
      <c r="FL33" s="45" t="n"/>
      <c r="FM33" s="45" t="n"/>
      <c r="FN33" s="45" t="n"/>
      <c r="FO33" s="45" t="n"/>
      <c r="FP33" s="45" t="n"/>
      <c r="FQ33" s="45" t="n"/>
      <c r="FR33" s="45" t="n"/>
      <c r="FS33" s="45" t="n"/>
      <c r="FT33" s="45" t="n"/>
      <c r="FU33" s="45" t="n"/>
      <c r="FV33" s="45" t="n"/>
      <c r="FW33" s="45" t="n"/>
      <c r="FX33" s="45" t="n"/>
      <c r="FY33" s="45" t="n"/>
      <c r="FZ33" s="45" t="n"/>
      <c r="GA33" s="45" t="n"/>
      <c r="GB33" s="45" t="n"/>
      <c r="GC33" s="45" t="n"/>
      <c r="GD33" s="45" t="n"/>
      <c r="GE33" s="45" t="n"/>
      <c r="GF33" s="45" t="n"/>
      <c r="GG33" s="45" t="n"/>
      <c r="GH33" s="45" t="n"/>
      <c r="GI33" s="45" t="n"/>
      <c r="GJ33" s="45" t="n"/>
      <c r="GK33" s="45" t="n"/>
      <c r="GL33" s="45" t="n"/>
      <c r="GM33" s="45" t="n"/>
      <c r="GN33" s="45" t="n"/>
      <c r="GO33" s="45" t="n"/>
      <c r="GP33" s="45" t="n"/>
      <c r="GQ33" s="45" t="n"/>
      <c r="GR33" s="45" t="n"/>
      <c r="GS33" s="45" t="n"/>
      <c r="GT33" s="45" t="n"/>
      <c r="GU33" s="45" t="n"/>
      <c r="GV33" s="45" t="n"/>
      <c r="GW33" s="45" t="n"/>
      <c r="GX33" s="45" t="n"/>
      <c r="GY33" s="45" t="n"/>
      <c r="GZ33" s="45" t="n"/>
      <c r="HA33" s="45" t="n"/>
      <c r="HB33" s="45" t="n"/>
      <c r="HC33" s="45" t="n"/>
      <c r="HD33" s="45" t="n"/>
      <c r="HE33" s="45" t="n"/>
      <c r="HF33" s="45" t="n"/>
      <c r="HG33" s="45" t="n"/>
      <c r="HH33" s="45" t="n"/>
      <c r="HI33" s="45" t="n"/>
      <c r="HJ33" s="45" t="n"/>
      <c r="HK33" s="45" t="n"/>
      <c r="HL33" s="45" t="n"/>
      <c r="HM33" s="45" t="n"/>
      <c r="HN33" s="45" t="n"/>
      <c r="HO33" s="45" t="n"/>
      <c r="HP33" s="45" t="n"/>
      <c r="HQ33" s="45" t="n"/>
      <c r="HR33" s="45" t="n"/>
      <c r="HS33" s="45" t="n"/>
      <c r="HT33" s="45" t="n"/>
      <c r="HU33" s="45" t="n"/>
      <c r="HV33" s="45" t="n"/>
      <c r="HW33" s="45" t="n"/>
      <c r="HX33" s="45" t="n"/>
      <c r="HY33" s="45" t="n"/>
      <c r="HZ33" s="45" t="n"/>
      <c r="IA33" s="45" t="n"/>
      <c r="IB33" s="45" t="n"/>
      <c r="IC33" s="45" t="n"/>
      <c r="ID33" s="45" t="n"/>
      <c r="IE33" s="45" t="n"/>
      <c r="IF33" s="45" t="n"/>
      <c r="IG33" s="45" t="n"/>
      <c r="IH33" s="45" t="n"/>
      <c r="II33" s="45" t="n"/>
      <c r="IJ33" s="45" t="n"/>
      <c r="IK33" s="45" t="n"/>
      <c r="IL33" s="45" t="n"/>
      <c r="IM33" s="45" t="n"/>
      <c r="IN33" s="45" t="n"/>
      <c r="IO33" s="45" t="n"/>
    </row>
    <row ht="30" outlineLevel="0" r="34">
      <c r="A34" s="30" t="n">
        <f aca="false" ca="false" dt2D="false" dtr="false" t="normal">A33+1</f>
        <v>25</v>
      </c>
      <c r="B34" s="31" t="s">
        <v>15</v>
      </c>
      <c r="C34" s="30" t="s">
        <v>36</v>
      </c>
      <c r="D34" s="31" t="s">
        <v>55</v>
      </c>
      <c r="E34" s="32" t="n"/>
      <c r="F34" s="30" t="s">
        <v>56</v>
      </c>
      <c r="G34" s="33" t="n">
        <f aca="false" ca="false" dt2D="false" dtr="false" t="normal">696</f>
        <v>696</v>
      </c>
      <c r="H34" s="33" t="n">
        <f aca="false" ca="false" dt2D="false" dtr="false" t="normal">G34*1.5</f>
        <v>1044</v>
      </c>
      <c r="I34" s="33" t="n">
        <f aca="false" ca="false" dt2D="false" dtr="false" t="normal">G34*0.7</f>
        <v>487.2</v>
      </c>
      <c r="J34" s="45" t="n"/>
      <c r="K34" s="45" t="n"/>
      <c r="L34" s="45" t="n"/>
      <c r="M34" s="45" t="n"/>
      <c r="N34" s="45" t="n"/>
      <c r="O34" s="45" t="n"/>
      <c r="P34" s="45" t="n"/>
      <c r="Q34" s="45" t="n"/>
      <c r="R34" s="45" t="n"/>
      <c r="S34" s="45" t="n"/>
      <c r="T34" s="45" t="n"/>
      <c r="U34" s="45" t="n"/>
      <c r="V34" s="45" t="n"/>
      <c r="W34" s="45" t="n"/>
      <c r="X34" s="45" t="n"/>
      <c r="Y34" s="45" t="n"/>
      <c r="Z34" s="45" t="n"/>
      <c r="AA34" s="45" t="n"/>
      <c r="AB34" s="45" t="n"/>
      <c r="AC34" s="45" t="n"/>
      <c r="AD34" s="45" t="n"/>
      <c r="AE34" s="45" t="n"/>
      <c r="AF34" s="45" t="n"/>
      <c r="AG34" s="45" t="n"/>
      <c r="AH34" s="45" t="n"/>
      <c r="AI34" s="45" t="n"/>
      <c r="AJ34" s="45" t="n"/>
      <c r="AK34" s="45" t="n"/>
      <c r="AL34" s="45" t="n"/>
      <c r="AM34" s="45" t="n"/>
      <c r="AN34" s="45" t="n"/>
      <c r="AO34" s="45" t="n"/>
      <c r="AP34" s="45" t="n"/>
      <c r="AQ34" s="45" t="n"/>
      <c r="AR34" s="45" t="n"/>
      <c r="AS34" s="45" t="n"/>
      <c r="AT34" s="45" t="n"/>
      <c r="AU34" s="45" t="n"/>
      <c r="AV34" s="45" t="n"/>
      <c r="AW34" s="45" t="n"/>
      <c r="AX34" s="45" t="n"/>
      <c r="AY34" s="45" t="n"/>
      <c r="AZ34" s="45" t="n"/>
      <c r="BA34" s="45" t="n"/>
      <c r="BB34" s="45" t="n"/>
      <c r="BC34" s="45" t="n"/>
      <c r="BD34" s="45" t="n"/>
      <c r="BE34" s="45" t="n"/>
      <c r="BF34" s="45" t="n"/>
      <c r="BG34" s="45" t="n"/>
      <c r="BH34" s="45" t="n"/>
      <c r="BI34" s="45" t="n"/>
      <c r="BJ34" s="45" t="n"/>
      <c r="BK34" s="45" t="n"/>
      <c r="BL34" s="45" t="n"/>
      <c r="BM34" s="45" t="n"/>
      <c r="BN34" s="45" t="n"/>
      <c r="BO34" s="45" t="n"/>
      <c r="BP34" s="45" t="n"/>
      <c r="BQ34" s="45" t="n"/>
      <c r="BR34" s="45" t="n"/>
      <c r="BS34" s="45" t="n"/>
      <c r="BT34" s="45" t="n"/>
      <c r="BU34" s="45" t="n"/>
      <c r="BV34" s="45" t="n"/>
      <c r="BW34" s="45" t="n"/>
      <c r="BX34" s="45" t="n"/>
      <c r="BY34" s="45" t="n"/>
      <c r="BZ34" s="45" t="n"/>
      <c r="CA34" s="45" t="n"/>
      <c r="CB34" s="45" t="n"/>
      <c r="CC34" s="45" t="n"/>
      <c r="CD34" s="45" t="n"/>
      <c r="CE34" s="45" t="n"/>
      <c r="CF34" s="45" t="n"/>
      <c r="CG34" s="45" t="n"/>
      <c r="CH34" s="45" t="n"/>
      <c r="CI34" s="45" t="n"/>
      <c r="CJ34" s="45" t="n"/>
      <c r="CK34" s="45" t="n"/>
      <c r="CL34" s="45" t="n"/>
      <c r="CM34" s="45" t="n"/>
      <c r="CN34" s="45" t="n"/>
      <c r="CO34" s="45" t="n"/>
      <c r="CP34" s="45" t="n"/>
      <c r="CQ34" s="45" t="n"/>
      <c r="CR34" s="45" t="n"/>
      <c r="CS34" s="45" t="n"/>
      <c r="CT34" s="45" t="n"/>
      <c r="CU34" s="45" t="n"/>
      <c r="CV34" s="45" t="n"/>
      <c r="CW34" s="45" t="n"/>
      <c r="CX34" s="45" t="n"/>
      <c r="CY34" s="45" t="n"/>
      <c r="CZ34" s="45" t="n"/>
      <c r="DA34" s="45" t="n"/>
      <c r="DB34" s="45" t="n"/>
      <c r="DC34" s="45" t="n"/>
      <c r="DD34" s="45" t="n"/>
      <c r="DE34" s="45" t="n"/>
      <c r="DF34" s="45" t="n"/>
      <c r="DG34" s="45" t="n"/>
      <c r="DH34" s="45" t="n"/>
      <c r="DI34" s="45" t="n"/>
      <c r="DJ34" s="45" t="n"/>
      <c r="DK34" s="45" t="n"/>
      <c r="DL34" s="45" t="n"/>
      <c r="DM34" s="45" t="n"/>
      <c r="DN34" s="45" t="n"/>
      <c r="DO34" s="45" t="n"/>
      <c r="DP34" s="45" t="n"/>
      <c r="DQ34" s="45" t="n"/>
      <c r="DR34" s="45" t="n"/>
      <c r="DS34" s="45" t="n"/>
      <c r="DT34" s="45" t="n"/>
      <c r="DU34" s="45" t="n"/>
      <c r="DV34" s="45" t="n"/>
      <c r="DW34" s="45" t="n"/>
      <c r="DX34" s="45" t="n"/>
      <c r="DY34" s="45" t="n"/>
      <c r="DZ34" s="45" t="n"/>
      <c r="EA34" s="45" t="n"/>
      <c r="EB34" s="45" t="n"/>
      <c r="EC34" s="45" t="n"/>
      <c r="ED34" s="45" t="n"/>
      <c r="EE34" s="45" t="n"/>
      <c r="EF34" s="45" t="n"/>
      <c r="EG34" s="45" t="n"/>
      <c r="EH34" s="45" t="n"/>
      <c r="EI34" s="45" t="n"/>
      <c r="EJ34" s="45" t="n"/>
      <c r="EK34" s="45" t="n"/>
      <c r="EL34" s="45" t="n"/>
      <c r="EM34" s="45" t="n"/>
      <c r="EN34" s="45" t="n"/>
      <c r="EO34" s="45" t="n"/>
      <c r="EP34" s="45" t="n"/>
      <c r="EQ34" s="45" t="n"/>
      <c r="ER34" s="45" t="n"/>
      <c r="ES34" s="45" t="n"/>
      <c r="ET34" s="45" t="n"/>
      <c r="EU34" s="45" t="n"/>
      <c r="EV34" s="45" t="n"/>
      <c r="EW34" s="45" t="n"/>
      <c r="EX34" s="45" t="n"/>
      <c r="EY34" s="45" t="n"/>
      <c r="EZ34" s="45" t="n"/>
      <c r="FA34" s="45" t="n"/>
      <c r="FB34" s="45" t="n"/>
      <c r="FC34" s="45" t="n"/>
      <c r="FD34" s="45" t="n"/>
      <c r="FE34" s="45" t="n"/>
      <c r="FF34" s="45" t="n"/>
      <c r="FG34" s="45" t="n"/>
      <c r="FH34" s="45" t="n"/>
      <c r="FI34" s="45" t="n"/>
      <c r="FJ34" s="45" t="n"/>
      <c r="FK34" s="45" t="n"/>
      <c r="FL34" s="45" t="n"/>
      <c r="FM34" s="45" t="n"/>
      <c r="FN34" s="45" t="n"/>
      <c r="FO34" s="45" t="n"/>
      <c r="FP34" s="45" t="n"/>
      <c r="FQ34" s="45" t="n"/>
      <c r="FR34" s="45" t="n"/>
      <c r="FS34" s="45" t="n"/>
      <c r="FT34" s="45" t="n"/>
      <c r="FU34" s="45" t="n"/>
      <c r="FV34" s="45" t="n"/>
      <c r="FW34" s="45" t="n"/>
      <c r="FX34" s="45" t="n"/>
      <c r="FY34" s="45" t="n"/>
      <c r="FZ34" s="45" t="n"/>
      <c r="GA34" s="45" t="n"/>
      <c r="GB34" s="45" t="n"/>
      <c r="GC34" s="45" t="n"/>
      <c r="GD34" s="45" t="n"/>
      <c r="GE34" s="45" t="n"/>
      <c r="GF34" s="45" t="n"/>
      <c r="GG34" s="45" t="n"/>
      <c r="GH34" s="45" t="n"/>
      <c r="GI34" s="45" t="n"/>
      <c r="GJ34" s="45" t="n"/>
      <c r="GK34" s="45" t="n"/>
      <c r="GL34" s="45" t="n"/>
      <c r="GM34" s="45" t="n"/>
      <c r="GN34" s="45" t="n"/>
      <c r="GO34" s="45" t="n"/>
      <c r="GP34" s="45" t="n"/>
      <c r="GQ34" s="45" t="n"/>
      <c r="GR34" s="45" t="n"/>
      <c r="GS34" s="45" t="n"/>
      <c r="GT34" s="45" t="n"/>
      <c r="GU34" s="45" t="n"/>
      <c r="GV34" s="45" t="n"/>
      <c r="GW34" s="45" t="n"/>
      <c r="GX34" s="45" t="n"/>
      <c r="GY34" s="45" t="n"/>
      <c r="GZ34" s="45" t="n"/>
      <c r="HA34" s="45" t="n"/>
      <c r="HB34" s="45" t="n"/>
      <c r="HC34" s="45" t="n"/>
      <c r="HD34" s="45" t="n"/>
      <c r="HE34" s="45" t="n"/>
      <c r="HF34" s="45" t="n"/>
      <c r="HG34" s="45" t="n"/>
      <c r="HH34" s="45" t="n"/>
      <c r="HI34" s="45" t="n"/>
      <c r="HJ34" s="45" t="n"/>
      <c r="HK34" s="45" t="n"/>
      <c r="HL34" s="45" t="n"/>
      <c r="HM34" s="45" t="n"/>
      <c r="HN34" s="45" t="n"/>
      <c r="HO34" s="45" t="n"/>
      <c r="HP34" s="45" t="n"/>
      <c r="HQ34" s="45" t="n"/>
      <c r="HR34" s="45" t="n"/>
      <c r="HS34" s="45" t="n"/>
      <c r="HT34" s="45" t="n"/>
      <c r="HU34" s="45" t="n"/>
      <c r="HV34" s="45" t="n"/>
      <c r="HW34" s="45" t="n"/>
      <c r="HX34" s="45" t="n"/>
      <c r="HY34" s="45" t="n"/>
      <c r="HZ34" s="45" t="n"/>
      <c r="IA34" s="45" t="n"/>
      <c r="IB34" s="45" t="n"/>
      <c r="IC34" s="45" t="n"/>
      <c r="ID34" s="45" t="n"/>
      <c r="IE34" s="45" t="n"/>
      <c r="IF34" s="45" t="n"/>
      <c r="IG34" s="45" t="n"/>
      <c r="IH34" s="45" t="n"/>
      <c r="II34" s="45" t="n"/>
      <c r="IJ34" s="45" t="n"/>
      <c r="IK34" s="45" t="n"/>
      <c r="IL34" s="45" t="n"/>
      <c r="IM34" s="45" t="n"/>
      <c r="IN34" s="45" t="n"/>
      <c r="IO34" s="45" t="n"/>
    </row>
    <row hidden="true" ht="30" outlineLevel="0" r="35">
      <c r="A35" s="30" t="n">
        <f aca="false" ca="false" dt2D="false" dtr="false" t="normal">A34+1</f>
        <v>26</v>
      </c>
      <c r="B35" s="31" t="s">
        <v>15</v>
      </c>
      <c r="C35" s="30" t="s">
        <v>36</v>
      </c>
      <c r="D35" s="31" t="s">
        <v>57</v>
      </c>
      <c r="E35" s="32" t="n"/>
      <c r="F35" s="30" t="s">
        <v>24</v>
      </c>
      <c r="G35" s="33" t="s">
        <v>20</v>
      </c>
      <c r="H35" s="33" t="n"/>
      <c r="I35" s="33" t="s">
        <v>35</v>
      </c>
      <c r="J35" s="45" t="n"/>
      <c r="K35" s="45" t="n"/>
      <c r="L35" s="45" t="n"/>
      <c r="M35" s="45" t="n"/>
      <c r="N35" s="45" t="n"/>
      <c r="O35" s="45" t="n"/>
      <c r="P35" s="45" t="n"/>
      <c r="Q35" s="45" t="n"/>
      <c r="R35" s="45" t="n"/>
      <c r="S35" s="45" t="n"/>
      <c r="T35" s="45" t="n"/>
      <c r="U35" s="45" t="n"/>
      <c r="V35" s="45" t="n"/>
      <c r="W35" s="45" t="n"/>
      <c r="X35" s="45" t="n"/>
      <c r="Y35" s="45" t="n"/>
      <c r="Z35" s="45" t="n"/>
      <c r="AA35" s="45" t="n"/>
      <c r="AB35" s="45" t="n"/>
      <c r="AC35" s="45" t="n"/>
      <c r="AD35" s="45" t="n"/>
      <c r="AE35" s="45" t="n"/>
      <c r="AF35" s="45" t="n"/>
      <c r="AG35" s="45" t="n"/>
      <c r="AH35" s="45" t="n"/>
      <c r="AI35" s="45" t="n"/>
      <c r="AJ35" s="45" t="n"/>
      <c r="AK35" s="45" t="n"/>
      <c r="AL35" s="45" t="n"/>
      <c r="AM35" s="45" t="n"/>
      <c r="AN35" s="45" t="n"/>
      <c r="AO35" s="45" t="n"/>
      <c r="AP35" s="45" t="n"/>
      <c r="AQ35" s="45" t="n"/>
      <c r="AR35" s="45" t="n"/>
      <c r="AS35" s="45" t="n"/>
      <c r="AT35" s="45" t="n"/>
      <c r="AU35" s="45" t="n"/>
      <c r="AV35" s="45" t="n"/>
      <c r="AW35" s="45" t="n"/>
      <c r="AX35" s="45" t="n"/>
      <c r="AY35" s="45" t="n"/>
      <c r="AZ35" s="45" t="n"/>
      <c r="BA35" s="45" t="n"/>
      <c r="BB35" s="45" t="n"/>
      <c r="BC35" s="45" t="n"/>
      <c r="BD35" s="45" t="n"/>
      <c r="BE35" s="45" t="n"/>
      <c r="BF35" s="45" t="n"/>
      <c r="BG35" s="45" t="n"/>
      <c r="BH35" s="45" t="n"/>
      <c r="BI35" s="45" t="n"/>
      <c r="BJ35" s="45" t="n"/>
      <c r="BK35" s="45" t="n"/>
      <c r="BL35" s="45" t="n"/>
      <c r="BM35" s="45" t="n"/>
      <c r="BN35" s="45" t="n"/>
      <c r="BO35" s="45" t="n"/>
      <c r="BP35" s="45" t="n"/>
      <c r="BQ35" s="45" t="n"/>
      <c r="BR35" s="45" t="n"/>
      <c r="BS35" s="45" t="n"/>
      <c r="BT35" s="45" t="n"/>
      <c r="BU35" s="45" t="n"/>
      <c r="BV35" s="45" t="n"/>
      <c r="BW35" s="45" t="n"/>
      <c r="BX35" s="45" t="n"/>
      <c r="BY35" s="45" t="n"/>
      <c r="BZ35" s="45" t="n"/>
      <c r="CA35" s="45" t="n"/>
      <c r="CB35" s="45" t="n"/>
      <c r="CC35" s="45" t="n"/>
      <c r="CD35" s="45" t="n"/>
      <c r="CE35" s="45" t="n"/>
      <c r="CF35" s="45" t="n"/>
      <c r="CG35" s="45" t="n"/>
      <c r="CH35" s="45" t="n"/>
      <c r="CI35" s="45" t="n"/>
      <c r="CJ35" s="45" t="n"/>
      <c r="CK35" s="45" t="n"/>
      <c r="CL35" s="45" t="n"/>
      <c r="CM35" s="45" t="n"/>
      <c r="CN35" s="45" t="n"/>
      <c r="CO35" s="45" t="n"/>
      <c r="CP35" s="45" t="n"/>
      <c r="CQ35" s="45" t="n"/>
      <c r="CR35" s="45" t="n"/>
      <c r="CS35" s="45" t="n"/>
      <c r="CT35" s="45" t="n"/>
      <c r="CU35" s="45" t="n"/>
      <c r="CV35" s="45" t="n"/>
      <c r="CW35" s="45" t="n"/>
      <c r="CX35" s="45" t="n"/>
      <c r="CY35" s="45" t="n"/>
      <c r="CZ35" s="45" t="n"/>
      <c r="DA35" s="45" t="n"/>
      <c r="DB35" s="45" t="n"/>
      <c r="DC35" s="45" t="n"/>
      <c r="DD35" s="45" t="n"/>
      <c r="DE35" s="45" t="n"/>
      <c r="DF35" s="45" t="n"/>
      <c r="DG35" s="45" t="n"/>
      <c r="DH35" s="45" t="n"/>
      <c r="DI35" s="45" t="n"/>
      <c r="DJ35" s="45" t="n"/>
      <c r="DK35" s="45" t="n"/>
      <c r="DL35" s="45" t="n"/>
      <c r="DM35" s="45" t="n"/>
      <c r="DN35" s="45" t="n"/>
      <c r="DO35" s="45" t="n"/>
      <c r="DP35" s="45" t="n"/>
      <c r="DQ35" s="45" t="n"/>
      <c r="DR35" s="45" t="n"/>
      <c r="DS35" s="45" t="n"/>
      <c r="DT35" s="45" t="n"/>
      <c r="DU35" s="45" t="n"/>
      <c r="DV35" s="45" t="n"/>
      <c r="DW35" s="45" t="n"/>
      <c r="DX35" s="45" t="n"/>
      <c r="DY35" s="45" t="n"/>
      <c r="DZ35" s="45" t="n"/>
      <c r="EA35" s="45" t="n"/>
      <c r="EB35" s="45" t="n"/>
      <c r="EC35" s="45" t="n"/>
      <c r="ED35" s="45" t="n"/>
      <c r="EE35" s="45" t="n"/>
      <c r="EF35" s="45" t="n"/>
      <c r="EG35" s="45" t="n"/>
      <c r="EH35" s="45" t="n"/>
      <c r="EI35" s="45" t="n"/>
      <c r="EJ35" s="45" t="n"/>
      <c r="EK35" s="45" t="n"/>
      <c r="EL35" s="45" t="n"/>
      <c r="EM35" s="45" t="n"/>
      <c r="EN35" s="45" t="n"/>
      <c r="EO35" s="45" t="n"/>
      <c r="EP35" s="45" t="n"/>
      <c r="EQ35" s="45" t="n"/>
      <c r="ER35" s="45" t="n"/>
      <c r="ES35" s="45" t="n"/>
      <c r="ET35" s="45" t="n"/>
      <c r="EU35" s="45" t="n"/>
      <c r="EV35" s="45" t="n"/>
      <c r="EW35" s="45" t="n"/>
      <c r="EX35" s="45" t="n"/>
      <c r="EY35" s="45" t="n"/>
      <c r="EZ35" s="45" t="n"/>
      <c r="FA35" s="45" t="n"/>
      <c r="FB35" s="45" t="n"/>
      <c r="FC35" s="45" t="n"/>
      <c r="FD35" s="45" t="n"/>
      <c r="FE35" s="45" t="n"/>
      <c r="FF35" s="45" t="n"/>
      <c r="FG35" s="45" t="n"/>
      <c r="FH35" s="45" t="n"/>
      <c r="FI35" s="45" t="n"/>
      <c r="FJ35" s="45" t="n"/>
      <c r="FK35" s="45" t="n"/>
      <c r="FL35" s="45" t="n"/>
      <c r="FM35" s="45" t="n"/>
      <c r="FN35" s="45" t="n"/>
      <c r="FO35" s="45" t="n"/>
      <c r="FP35" s="45" t="n"/>
      <c r="FQ35" s="45" t="n"/>
      <c r="FR35" s="45" t="n"/>
      <c r="FS35" s="45" t="n"/>
      <c r="FT35" s="45" t="n"/>
      <c r="FU35" s="45" t="n"/>
      <c r="FV35" s="45" t="n"/>
      <c r="FW35" s="45" t="n"/>
      <c r="FX35" s="45" t="n"/>
      <c r="FY35" s="45" t="n"/>
      <c r="FZ35" s="45" t="n"/>
      <c r="GA35" s="45" t="n"/>
      <c r="GB35" s="45" t="n"/>
      <c r="GC35" s="45" t="n"/>
      <c r="GD35" s="45" t="n"/>
      <c r="GE35" s="45" t="n"/>
      <c r="GF35" s="45" t="n"/>
      <c r="GG35" s="45" t="n"/>
      <c r="GH35" s="45" t="n"/>
      <c r="GI35" s="45" t="n"/>
      <c r="GJ35" s="45" t="n"/>
      <c r="GK35" s="45" t="n"/>
      <c r="GL35" s="45" t="n"/>
      <c r="GM35" s="45" t="n"/>
      <c r="GN35" s="45" t="n"/>
      <c r="GO35" s="45" t="n"/>
      <c r="GP35" s="45" t="n"/>
      <c r="GQ35" s="45" t="n"/>
      <c r="GR35" s="45" t="n"/>
      <c r="GS35" s="45" t="n"/>
      <c r="GT35" s="45" t="n"/>
      <c r="GU35" s="45" t="n"/>
      <c r="GV35" s="45" t="n"/>
      <c r="GW35" s="45" t="n"/>
      <c r="GX35" s="45" t="n"/>
      <c r="GY35" s="45" t="n"/>
      <c r="GZ35" s="45" t="n"/>
      <c r="HA35" s="45" t="n"/>
      <c r="HB35" s="45" t="n"/>
      <c r="HC35" s="45" t="n"/>
      <c r="HD35" s="45" t="n"/>
      <c r="HE35" s="45" t="n"/>
      <c r="HF35" s="45" t="n"/>
      <c r="HG35" s="45" t="n"/>
      <c r="HH35" s="45" t="n"/>
      <c r="HI35" s="45" t="n"/>
      <c r="HJ35" s="45" t="n"/>
      <c r="HK35" s="45" t="n"/>
      <c r="HL35" s="45" t="n"/>
      <c r="HM35" s="45" t="n"/>
      <c r="HN35" s="45" t="n"/>
      <c r="HO35" s="45" t="n"/>
      <c r="HP35" s="45" t="n"/>
      <c r="HQ35" s="45" t="n"/>
      <c r="HR35" s="45" t="n"/>
      <c r="HS35" s="45" t="n"/>
      <c r="HT35" s="45" t="n"/>
      <c r="HU35" s="45" t="n"/>
      <c r="HV35" s="45" t="n"/>
      <c r="HW35" s="45" t="n"/>
      <c r="HX35" s="45" t="n"/>
      <c r="HY35" s="45" t="n"/>
      <c r="HZ35" s="45" t="n"/>
      <c r="IA35" s="45" t="n"/>
      <c r="IB35" s="45" t="n"/>
      <c r="IC35" s="45" t="n"/>
      <c r="ID35" s="45" t="n"/>
      <c r="IE35" s="45" t="n"/>
      <c r="IF35" s="45" t="n"/>
      <c r="IG35" s="45" t="n"/>
      <c r="IH35" s="45" t="n"/>
      <c r="II35" s="45" t="n"/>
      <c r="IJ35" s="45" t="n"/>
      <c r="IK35" s="45" t="n"/>
      <c r="IL35" s="45" t="n"/>
      <c r="IM35" s="45" t="n"/>
      <c r="IN35" s="45" t="n"/>
      <c r="IO35" s="45" t="n"/>
    </row>
    <row hidden="true" ht="30" outlineLevel="0" r="36">
      <c r="A36" s="30" t="n">
        <f aca="false" ca="false" dt2D="false" dtr="false" t="normal">A35+1</f>
        <v>27</v>
      </c>
      <c r="B36" s="31" t="s">
        <v>15</v>
      </c>
      <c r="C36" s="30" t="s">
        <v>36</v>
      </c>
      <c r="D36" s="31" t="s">
        <v>58</v>
      </c>
      <c r="E36" s="32" t="n"/>
      <c r="F36" s="30" t="s">
        <v>24</v>
      </c>
      <c r="G36" s="33" t="s">
        <v>20</v>
      </c>
      <c r="H36" s="33" t="n"/>
      <c r="I36" s="33" t="s">
        <v>35</v>
      </c>
      <c r="J36" s="45" t="n"/>
      <c r="K36" s="45" t="n"/>
      <c r="L36" s="45" t="n"/>
      <c r="M36" s="45" t="n"/>
      <c r="N36" s="45" t="n"/>
      <c r="O36" s="45" t="n"/>
      <c r="P36" s="45" t="n"/>
      <c r="Q36" s="45" t="n"/>
      <c r="R36" s="45" t="n"/>
      <c r="S36" s="45" t="n"/>
      <c r="T36" s="45" t="n"/>
      <c r="U36" s="45" t="n"/>
      <c r="V36" s="45" t="n"/>
      <c r="W36" s="45" t="n"/>
      <c r="X36" s="45" t="n"/>
      <c r="Y36" s="45" t="n"/>
      <c r="Z36" s="45" t="n"/>
      <c r="AA36" s="45" t="n"/>
      <c r="AB36" s="45" t="n"/>
      <c r="AC36" s="45" t="n"/>
      <c r="AD36" s="45" t="n"/>
      <c r="AE36" s="45" t="n"/>
      <c r="AF36" s="45" t="n"/>
      <c r="AG36" s="45" t="n"/>
      <c r="AH36" s="45" t="n"/>
      <c r="AI36" s="45" t="n"/>
      <c r="AJ36" s="45" t="n"/>
      <c r="AK36" s="45" t="n"/>
      <c r="AL36" s="45" t="n"/>
      <c r="AM36" s="45" t="n"/>
      <c r="AN36" s="45" t="n"/>
      <c r="AO36" s="45" t="n"/>
      <c r="AP36" s="45" t="n"/>
      <c r="AQ36" s="45" t="n"/>
      <c r="AR36" s="45" t="n"/>
      <c r="AS36" s="45" t="n"/>
      <c r="AT36" s="45" t="n"/>
      <c r="AU36" s="45" t="n"/>
      <c r="AV36" s="45" t="n"/>
      <c r="AW36" s="45" t="n"/>
      <c r="AX36" s="45" t="n"/>
      <c r="AY36" s="45" t="n"/>
      <c r="AZ36" s="45" t="n"/>
      <c r="BA36" s="45" t="n"/>
      <c r="BB36" s="45" t="n"/>
      <c r="BC36" s="45" t="n"/>
      <c r="BD36" s="45" t="n"/>
      <c r="BE36" s="45" t="n"/>
      <c r="BF36" s="45" t="n"/>
      <c r="BG36" s="45" t="n"/>
      <c r="BH36" s="45" t="n"/>
      <c r="BI36" s="45" t="n"/>
      <c r="BJ36" s="45" t="n"/>
      <c r="BK36" s="45" t="n"/>
      <c r="BL36" s="45" t="n"/>
      <c r="BM36" s="45" t="n"/>
      <c r="BN36" s="45" t="n"/>
      <c r="BO36" s="45" t="n"/>
      <c r="BP36" s="45" t="n"/>
      <c r="BQ36" s="45" t="n"/>
      <c r="BR36" s="45" t="n"/>
      <c r="BS36" s="45" t="n"/>
      <c r="BT36" s="45" t="n"/>
      <c r="BU36" s="45" t="n"/>
      <c r="BV36" s="45" t="n"/>
      <c r="BW36" s="45" t="n"/>
      <c r="BX36" s="45" t="n"/>
      <c r="BY36" s="45" t="n"/>
      <c r="BZ36" s="45" t="n"/>
      <c r="CA36" s="45" t="n"/>
      <c r="CB36" s="45" t="n"/>
      <c r="CC36" s="45" t="n"/>
      <c r="CD36" s="45" t="n"/>
      <c r="CE36" s="45" t="n"/>
      <c r="CF36" s="45" t="n"/>
      <c r="CG36" s="45" t="n"/>
      <c r="CH36" s="45" t="n"/>
      <c r="CI36" s="45" t="n"/>
      <c r="CJ36" s="45" t="n"/>
      <c r="CK36" s="45" t="n"/>
      <c r="CL36" s="45" t="n"/>
      <c r="CM36" s="45" t="n"/>
      <c r="CN36" s="45" t="n"/>
      <c r="CO36" s="45" t="n"/>
      <c r="CP36" s="45" t="n"/>
      <c r="CQ36" s="45" t="n"/>
      <c r="CR36" s="45" t="n"/>
      <c r="CS36" s="45" t="n"/>
      <c r="CT36" s="45" t="n"/>
      <c r="CU36" s="45" t="n"/>
      <c r="CV36" s="45" t="n"/>
      <c r="CW36" s="45" t="n"/>
      <c r="CX36" s="45" t="n"/>
      <c r="CY36" s="45" t="n"/>
      <c r="CZ36" s="45" t="n"/>
      <c r="DA36" s="45" t="n"/>
      <c r="DB36" s="45" t="n"/>
      <c r="DC36" s="45" t="n"/>
      <c r="DD36" s="45" t="n"/>
      <c r="DE36" s="45" t="n"/>
      <c r="DF36" s="45" t="n"/>
      <c r="DG36" s="45" t="n"/>
      <c r="DH36" s="45" t="n"/>
      <c r="DI36" s="45" t="n"/>
      <c r="DJ36" s="45" t="n"/>
      <c r="DK36" s="45" t="n"/>
      <c r="DL36" s="45" t="n"/>
      <c r="DM36" s="45" t="n"/>
      <c r="DN36" s="45" t="n"/>
      <c r="DO36" s="45" t="n"/>
      <c r="DP36" s="45" t="n"/>
      <c r="DQ36" s="45" t="n"/>
      <c r="DR36" s="45" t="n"/>
      <c r="DS36" s="45" t="n"/>
      <c r="DT36" s="45" t="n"/>
      <c r="DU36" s="45" t="n"/>
      <c r="DV36" s="45" t="n"/>
      <c r="DW36" s="45" t="n"/>
      <c r="DX36" s="45" t="n"/>
      <c r="DY36" s="45" t="n"/>
      <c r="DZ36" s="45" t="n"/>
      <c r="EA36" s="45" t="n"/>
      <c r="EB36" s="45" t="n"/>
      <c r="EC36" s="45" t="n"/>
      <c r="ED36" s="45" t="n"/>
      <c r="EE36" s="45" t="n"/>
      <c r="EF36" s="45" t="n"/>
      <c r="EG36" s="45" t="n"/>
      <c r="EH36" s="45" t="n"/>
      <c r="EI36" s="45" t="n"/>
      <c r="EJ36" s="45" t="n"/>
      <c r="EK36" s="45" t="n"/>
      <c r="EL36" s="45" t="n"/>
      <c r="EM36" s="45" t="n"/>
      <c r="EN36" s="45" t="n"/>
      <c r="EO36" s="45" t="n"/>
      <c r="EP36" s="45" t="n"/>
      <c r="EQ36" s="45" t="n"/>
      <c r="ER36" s="45" t="n"/>
      <c r="ES36" s="45" t="n"/>
      <c r="ET36" s="45" t="n"/>
      <c r="EU36" s="45" t="n"/>
      <c r="EV36" s="45" t="n"/>
      <c r="EW36" s="45" t="n"/>
      <c r="EX36" s="45" t="n"/>
      <c r="EY36" s="45" t="n"/>
      <c r="EZ36" s="45" t="n"/>
      <c r="FA36" s="45" t="n"/>
      <c r="FB36" s="45" t="n"/>
      <c r="FC36" s="45" t="n"/>
      <c r="FD36" s="45" t="n"/>
      <c r="FE36" s="45" t="n"/>
      <c r="FF36" s="45" t="n"/>
      <c r="FG36" s="45" t="n"/>
      <c r="FH36" s="45" t="n"/>
      <c r="FI36" s="45" t="n"/>
      <c r="FJ36" s="45" t="n"/>
      <c r="FK36" s="45" t="n"/>
      <c r="FL36" s="45" t="n"/>
      <c r="FM36" s="45" t="n"/>
      <c r="FN36" s="45" t="n"/>
      <c r="FO36" s="45" t="n"/>
      <c r="FP36" s="45" t="n"/>
      <c r="FQ36" s="45" t="n"/>
      <c r="FR36" s="45" t="n"/>
      <c r="FS36" s="45" t="n"/>
      <c r="FT36" s="45" t="n"/>
      <c r="FU36" s="45" t="n"/>
      <c r="FV36" s="45" t="n"/>
      <c r="FW36" s="45" t="n"/>
      <c r="FX36" s="45" t="n"/>
      <c r="FY36" s="45" t="n"/>
      <c r="FZ36" s="45" t="n"/>
      <c r="GA36" s="45" t="n"/>
      <c r="GB36" s="45" t="n"/>
      <c r="GC36" s="45" t="n"/>
      <c r="GD36" s="45" t="n"/>
      <c r="GE36" s="45" t="n"/>
      <c r="GF36" s="45" t="n"/>
      <c r="GG36" s="45" t="n"/>
      <c r="GH36" s="45" t="n"/>
      <c r="GI36" s="45" t="n"/>
      <c r="GJ36" s="45" t="n"/>
      <c r="GK36" s="45" t="n"/>
      <c r="GL36" s="45" t="n"/>
      <c r="GM36" s="45" t="n"/>
      <c r="GN36" s="45" t="n"/>
      <c r="GO36" s="45" t="n"/>
      <c r="GP36" s="45" t="n"/>
      <c r="GQ36" s="45" t="n"/>
      <c r="GR36" s="45" t="n"/>
      <c r="GS36" s="45" t="n"/>
      <c r="GT36" s="45" t="n"/>
      <c r="GU36" s="45" t="n"/>
      <c r="GV36" s="45" t="n"/>
      <c r="GW36" s="45" t="n"/>
      <c r="GX36" s="45" t="n"/>
      <c r="GY36" s="45" t="n"/>
      <c r="GZ36" s="45" t="n"/>
      <c r="HA36" s="45" t="n"/>
      <c r="HB36" s="45" t="n"/>
      <c r="HC36" s="45" t="n"/>
      <c r="HD36" s="45" t="n"/>
      <c r="HE36" s="45" t="n"/>
      <c r="HF36" s="45" t="n"/>
      <c r="HG36" s="45" t="n"/>
      <c r="HH36" s="45" t="n"/>
      <c r="HI36" s="45" t="n"/>
      <c r="HJ36" s="45" t="n"/>
      <c r="HK36" s="45" t="n"/>
      <c r="HL36" s="45" t="n"/>
      <c r="HM36" s="45" t="n"/>
      <c r="HN36" s="45" t="n"/>
      <c r="HO36" s="45" t="n"/>
      <c r="HP36" s="45" t="n"/>
      <c r="HQ36" s="45" t="n"/>
      <c r="HR36" s="45" t="n"/>
      <c r="HS36" s="45" t="n"/>
      <c r="HT36" s="45" t="n"/>
      <c r="HU36" s="45" t="n"/>
      <c r="HV36" s="45" t="n"/>
      <c r="HW36" s="45" t="n"/>
      <c r="HX36" s="45" t="n"/>
      <c r="HY36" s="45" t="n"/>
      <c r="HZ36" s="45" t="n"/>
      <c r="IA36" s="45" t="n"/>
      <c r="IB36" s="45" t="n"/>
      <c r="IC36" s="45" t="n"/>
      <c r="ID36" s="45" t="n"/>
      <c r="IE36" s="45" t="n"/>
      <c r="IF36" s="45" t="n"/>
      <c r="IG36" s="45" t="n"/>
      <c r="IH36" s="45" t="n"/>
      <c r="II36" s="45" t="n"/>
      <c r="IJ36" s="45" t="n"/>
      <c r="IK36" s="45" t="n"/>
      <c r="IL36" s="45" t="n"/>
      <c r="IM36" s="45" t="n"/>
      <c r="IN36" s="45" t="n"/>
      <c r="IO36" s="45" t="n"/>
    </row>
    <row hidden="true" ht="30" outlineLevel="0" r="37">
      <c r="A37" s="30" t="n">
        <f aca="false" ca="false" dt2D="false" dtr="false" t="normal">A36+1</f>
        <v>28</v>
      </c>
      <c r="B37" s="31" t="s">
        <v>15</v>
      </c>
      <c r="C37" s="30" t="s">
        <v>36</v>
      </c>
      <c r="D37" s="31" t="s">
        <v>59</v>
      </c>
      <c r="E37" s="32" t="n"/>
      <c r="F37" s="30" t="s">
        <v>24</v>
      </c>
      <c r="G37" s="33" t="s">
        <v>20</v>
      </c>
      <c r="H37" s="33" t="n"/>
      <c r="I37" s="33" t="s">
        <v>35</v>
      </c>
      <c r="J37" s="41" t="n"/>
      <c r="K37" s="42" t="n"/>
      <c r="L37" s="43" t="n"/>
      <c r="M37" s="43" t="n"/>
      <c r="N37" s="43" t="n"/>
      <c r="O37" s="41" t="n"/>
      <c r="P37" s="43" t="n"/>
      <c r="Q37" s="44" t="n"/>
      <c r="R37" s="41" t="n"/>
      <c r="S37" s="42" t="n"/>
      <c r="T37" s="43" t="n"/>
      <c r="U37" s="43" t="n"/>
      <c r="V37" s="43" t="n"/>
      <c r="W37" s="41" t="n"/>
      <c r="X37" s="43" t="n"/>
      <c r="Y37" s="44" t="n"/>
      <c r="Z37" s="41" t="n"/>
      <c r="AA37" s="42" t="n"/>
      <c r="AB37" s="43" t="n"/>
      <c r="AC37" s="43" t="n"/>
      <c r="AD37" s="43" t="n"/>
      <c r="AE37" s="41" t="n"/>
      <c r="AF37" s="43" t="n"/>
      <c r="AG37" s="44" t="n"/>
      <c r="AH37" s="41" t="n"/>
      <c r="AI37" s="42" t="n"/>
      <c r="AJ37" s="43" t="n"/>
      <c r="AK37" s="43" t="n"/>
      <c r="AL37" s="43" t="n"/>
      <c r="AM37" s="41" t="n"/>
      <c r="AN37" s="43" t="n"/>
      <c r="AO37" s="44" t="n"/>
      <c r="AP37" s="41" t="n"/>
      <c r="AQ37" s="42" t="n"/>
      <c r="AR37" s="43" t="n"/>
      <c r="AS37" s="43" t="n"/>
      <c r="AT37" s="43" t="n"/>
      <c r="AU37" s="41" t="n"/>
      <c r="AV37" s="43" t="n"/>
      <c r="AW37" s="44" t="n"/>
      <c r="AX37" s="41" t="n"/>
      <c r="AY37" s="42" t="n"/>
      <c r="AZ37" s="43" t="n"/>
      <c r="BA37" s="43" t="n"/>
      <c r="BB37" s="43" t="n"/>
      <c r="BC37" s="41" t="n"/>
      <c r="BD37" s="43" t="n"/>
      <c r="BE37" s="44" t="n"/>
      <c r="BF37" s="41" t="n"/>
      <c r="BG37" s="42" t="n"/>
      <c r="BH37" s="43" t="n"/>
      <c r="BI37" s="43" t="n"/>
      <c r="BJ37" s="43" t="n"/>
      <c r="BK37" s="41" t="n"/>
      <c r="BL37" s="43" t="n"/>
      <c r="BM37" s="44" t="n"/>
      <c r="BN37" s="41" t="n"/>
      <c r="BO37" s="42" t="n"/>
      <c r="BP37" s="43" t="n"/>
      <c r="BQ37" s="43" t="n"/>
      <c r="BR37" s="43" t="n"/>
      <c r="BS37" s="41" t="n"/>
      <c r="BT37" s="43" t="n"/>
      <c r="BU37" s="44" t="n"/>
      <c r="BV37" s="41" t="n"/>
      <c r="BW37" s="42" t="n"/>
      <c r="BX37" s="43" t="n"/>
      <c r="BY37" s="43" t="n"/>
      <c r="BZ37" s="43" t="n"/>
      <c r="CA37" s="41" t="n"/>
      <c r="CB37" s="43" t="n"/>
      <c r="CC37" s="44" t="n"/>
      <c r="CD37" s="41" t="n"/>
      <c r="CE37" s="42" t="n"/>
      <c r="CF37" s="43" t="n"/>
      <c r="CG37" s="43" t="n"/>
      <c r="CH37" s="43" t="n"/>
      <c r="CI37" s="41" t="n"/>
      <c r="CJ37" s="43" t="n"/>
      <c r="CK37" s="44" t="n"/>
      <c r="CL37" s="41" t="n"/>
      <c r="CM37" s="42" t="n"/>
      <c r="CN37" s="43" t="n"/>
      <c r="CO37" s="43" t="n"/>
      <c r="CP37" s="43" t="n"/>
      <c r="CQ37" s="41" t="n"/>
      <c r="CR37" s="43" t="n"/>
      <c r="CS37" s="44" t="n"/>
      <c r="CT37" s="41" t="n"/>
      <c r="CU37" s="42" t="n"/>
      <c r="CV37" s="43" t="n"/>
      <c r="CW37" s="43" t="n"/>
      <c r="CX37" s="43" t="n"/>
      <c r="CY37" s="41" t="n"/>
      <c r="CZ37" s="43" t="n"/>
      <c r="DA37" s="44" t="n"/>
      <c r="DB37" s="41" t="n"/>
      <c r="DC37" s="42" t="n"/>
      <c r="DD37" s="43" t="n"/>
      <c r="DE37" s="43" t="n"/>
      <c r="DF37" s="43" t="n"/>
      <c r="DG37" s="41" t="n"/>
      <c r="DH37" s="43" t="n"/>
      <c r="DI37" s="44" t="n"/>
      <c r="DJ37" s="41" t="n"/>
      <c r="DK37" s="42" t="n"/>
      <c r="DL37" s="43" t="n"/>
      <c r="DM37" s="43" t="n"/>
      <c r="DN37" s="43" t="n"/>
      <c r="DO37" s="41" t="n"/>
      <c r="DP37" s="43" t="n"/>
      <c r="DQ37" s="44" t="n"/>
      <c r="DR37" s="41" t="n"/>
      <c r="DS37" s="42" t="n"/>
      <c r="DT37" s="43" t="n"/>
      <c r="DU37" s="43" t="n"/>
      <c r="DV37" s="43" t="n"/>
      <c r="DW37" s="41" t="n"/>
      <c r="DX37" s="43" t="n"/>
      <c r="DY37" s="44" t="n"/>
      <c r="DZ37" s="41" t="n"/>
      <c r="EA37" s="42" t="n"/>
      <c r="EB37" s="43" t="n"/>
      <c r="EC37" s="43" t="n"/>
      <c r="ED37" s="43" t="n"/>
      <c r="EE37" s="41" t="n"/>
      <c r="EF37" s="43" t="n"/>
      <c r="EG37" s="44" t="n"/>
      <c r="EH37" s="41" t="n"/>
      <c r="EI37" s="42" t="n"/>
      <c r="EJ37" s="43" t="n"/>
      <c r="EK37" s="43" t="n"/>
      <c r="EL37" s="43" t="n"/>
      <c r="EM37" s="41" t="n"/>
      <c r="EN37" s="43" t="n"/>
      <c r="EO37" s="44" t="n"/>
      <c r="EP37" s="41" t="n"/>
      <c r="EQ37" s="42" t="n"/>
      <c r="ER37" s="43" t="n"/>
      <c r="ES37" s="43" t="n"/>
      <c r="ET37" s="43" t="n"/>
      <c r="EU37" s="41" t="n"/>
      <c r="EV37" s="43" t="n"/>
      <c r="EW37" s="44" t="n"/>
      <c r="EX37" s="41" t="n"/>
      <c r="EY37" s="42" t="n"/>
      <c r="EZ37" s="43" t="n"/>
      <c r="FA37" s="43" t="n"/>
      <c r="FB37" s="43" t="n"/>
      <c r="FC37" s="41" t="n"/>
      <c r="FD37" s="43" t="n"/>
      <c r="FE37" s="44" t="n"/>
      <c r="FF37" s="41" t="n"/>
      <c r="FG37" s="42" t="n"/>
      <c r="FH37" s="43" t="n"/>
      <c r="FI37" s="43" t="n"/>
      <c r="FJ37" s="43" t="n"/>
      <c r="FK37" s="41" t="n"/>
      <c r="FL37" s="43" t="n"/>
      <c r="FM37" s="44" t="n"/>
      <c r="FN37" s="41" t="n"/>
      <c r="FO37" s="42" t="n"/>
      <c r="FP37" s="43" t="n"/>
      <c r="FQ37" s="43" t="n"/>
      <c r="FR37" s="43" t="n"/>
      <c r="FS37" s="41" t="n"/>
      <c r="FT37" s="43" t="n"/>
      <c r="FU37" s="44" t="n"/>
      <c r="FV37" s="41" t="n"/>
      <c r="FW37" s="42" t="n"/>
      <c r="FX37" s="43" t="n"/>
      <c r="FY37" s="43" t="n"/>
      <c r="FZ37" s="43" t="n"/>
      <c r="GA37" s="41" t="n"/>
      <c r="GB37" s="43" t="n"/>
      <c r="GC37" s="44" t="n"/>
      <c r="GD37" s="41" t="n"/>
      <c r="GE37" s="42" t="n"/>
      <c r="GF37" s="43" t="n"/>
      <c r="GG37" s="43" t="n"/>
      <c r="GH37" s="43" t="n"/>
      <c r="GI37" s="41" t="n"/>
      <c r="GJ37" s="43" t="n"/>
      <c r="GK37" s="44" t="n"/>
      <c r="GL37" s="41" t="n"/>
      <c r="GM37" s="42" t="n"/>
      <c r="GN37" s="43" t="n"/>
      <c r="GO37" s="43" t="n"/>
      <c r="GP37" s="43" t="n"/>
      <c r="GQ37" s="41" t="n"/>
      <c r="GR37" s="43" t="n"/>
      <c r="GS37" s="44" t="n"/>
      <c r="GT37" s="41" t="n"/>
      <c r="GU37" s="42" t="n"/>
      <c r="GV37" s="43" t="n"/>
      <c r="GW37" s="43" t="n"/>
      <c r="GX37" s="43" t="n"/>
      <c r="GY37" s="41" t="n"/>
      <c r="GZ37" s="43" t="n"/>
      <c r="HA37" s="44" t="n"/>
      <c r="HB37" s="41" t="n"/>
      <c r="HC37" s="42" t="n"/>
      <c r="HD37" s="43" t="n"/>
      <c r="HE37" s="43" t="n"/>
      <c r="HF37" s="43" t="n"/>
      <c r="HG37" s="41" t="n"/>
      <c r="HH37" s="43" t="n"/>
      <c r="HI37" s="44" t="n"/>
      <c r="HJ37" s="41" t="n"/>
      <c r="HK37" s="42" t="n"/>
      <c r="HL37" s="43" t="n"/>
      <c r="HM37" s="43" t="n"/>
      <c r="HN37" s="43" t="n"/>
      <c r="HO37" s="41" t="n"/>
      <c r="HP37" s="43" t="n"/>
      <c r="HQ37" s="44" t="n"/>
      <c r="HR37" s="41" t="n"/>
      <c r="HS37" s="42" t="n"/>
      <c r="HT37" s="43" t="n"/>
      <c r="HU37" s="43" t="n"/>
      <c r="HV37" s="43" t="n"/>
      <c r="HW37" s="41" t="n"/>
      <c r="HX37" s="43" t="n"/>
      <c r="HY37" s="44" t="n"/>
      <c r="HZ37" s="41" t="n"/>
      <c r="IA37" s="42" t="n"/>
      <c r="IB37" s="43" t="n"/>
      <c r="IC37" s="43" t="n"/>
      <c r="ID37" s="43" t="n"/>
      <c r="IE37" s="41" t="n"/>
      <c r="IF37" s="43" t="n"/>
      <c r="IG37" s="44" t="n"/>
      <c r="IH37" s="41" t="n"/>
      <c r="II37" s="42" t="n"/>
      <c r="IJ37" s="43" t="n"/>
      <c r="IK37" s="43" t="n"/>
      <c r="IL37" s="43" t="n"/>
      <c r="IM37" s="41" t="n"/>
      <c r="IN37" s="43" t="n"/>
      <c r="IO37" s="44" t="n"/>
    </row>
    <row hidden="true" ht="30" outlineLevel="0" r="38">
      <c r="A38" s="30" t="n">
        <f aca="false" ca="false" dt2D="false" dtr="false" t="normal">A37+1</f>
        <v>29</v>
      </c>
      <c r="B38" s="31" t="s">
        <v>15</v>
      </c>
      <c r="C38" s="30" t="s">
        <v>36</v>
      </c>
      <c r="D38" s="31" t="s">
        <v>60</v>
      </c>
      <c r="E38" s="32" t="n"/>
      <c r="F38" s="30" t="s">
        <v>24</v>
      </c>
      <c r="G38" s="33" t="s">
        <v>20</v>
      </c>
      <c r="H38" s="33" t="n"/>
      <c r="I38" s="33" t="s">
        <v>35</v>
      </c>
    </row>
    <row ht="30" outlineLevel="0" r="39">
      <c r="A39" s="30" t="n">
        <f aca="false" ca="false" dt2D="false" dtr="false" t="normal">A38+1</f>
        <v>30</v>
      </c>
      <c r="B39" s="31" t="s">
        <v>15</v>
      </c>
      <c r="C39" s="30" t="s">
        <v>36</v>
      </c>
      <c r="D39" s="31" t="s">
        <v>61</v>
      </c>
      <c r="E39" s="32" t="n"/>
      <c r="F39" s="30" t="s">
        <v>24</v>
      </c>
      <c r="G39" s="33" t="n">
        <f aca="false" ca="false" dt2D="false" dtr="false" t="normal">380</f>
        <v>380</v>
      </c>
      <c r="H39" s="33" t="n">
        <f aca="false" ca="false" dt2D="false" dtr="false" t="normal">G39*1.5</f>
        <v>570</v>
      </c>
      <c r="I39" s="33" t="n">
        <f aca="false" ca="false" dt2D="false" dtr="false" t="normal">G39*0.7</f>
        <v>266</v>
      </c>
    </row>
    <row ht="30" outlineLevel="0" r="40">
      <c r="A40" s="30" t="n">
        <f aca="false" ca="false" dt2D="false" dtr="false" t="normal">A39+1</f>
        <v>31</v>
      </c>
      <c r="B40" s="31" t="s">
        <v>15</v>
      </c>
      <c r="C40" s="30" t="s">
        <v>36</v>
      </c>
      <c r="D40" s="31" t="s">
        <v>62</v>
      </c>
      <c r="E40" s="32" t="n"/>
      <c r="F40" s="30" t="s">
        <v>24</v>
      </c>
      <c r="G40" s="33" t="n">
        <f aca="false" ca="false" dt2D="false" dtr="false" t="normal">G39*0.2</f>
        <v>76</v>
      </c>
      <c r="H40" s="33" t="n">
        <f aca="false" ca="false" dt2D="false" dtr="false" t="normal">G40*1.5</f>
        <v>114</v>
      </c>
      <c r="I40" s="33" t="n">
        <f aca="false" ca="false" dt2D="false" dtr="false" t="normal">G40*0.7</f>
        <v>53.199999999999996</v>
      </c>
    </row>
    <row hidden="true" ht="30" outlineLevel="0" r="41">
      <c r="A41" s="30" t="n">
        <f aca="false" ca="false" dt2D="false" dtr="false" t="normal">A40+1</f>
        <v>32</v>
      </c>
      <c r="B41" s="31" t="s">
        <v>15</v>
      </c>
      <c r="C41" s="30" t="s">
        <v>36</v>
      </c>
      <c r="D41" s="31" t="s">
        <v>63</v>
      </c>
      <c r="E41" s="32" t="n"/>
      <c r="F41" s="30" t="s">
        <v>24</v>
      </c>
      <c r="G41" s="33" t="s">
        <v>20</v>
      </c>
      <c r="H41" s="33" t="n"/>
      <c r="I41" s="33" t="s">
        <v>35</v>
      </c>
    </row>
    <row hidden="true" ht="30" outlineLevel="0" r="42">
      <c r="A42" s="30" t="n">
        <f aca="false" ca="false" dt2D="false" dtr="false" t="normal">A41+1</f>
        <v>33</v>
      </c>
      <c r="B42" s="31" t="s">
        <v>15</v>
      </c>
      <c r="C42" s="30" t="s">
        <v>36</v>
      </c>
      <c r="D42" s="36" t="s">
        <v>64</v>
      </c>
      <c r="E42" s="32" t="n"/>
      <c r="F42" s="30" t="s">
        <v>24</v>
      </c>
      <c r="G42" s="33" t="s">
        <v>20</v>
      </c>
      <c r="H42" s="33" t="n"/>
      <c r="I42" s="33" t="s">
        <v>35</v>
      </c>
    </row>
    <row hidden="true" ht="30" outlineLevel="0" r="43">
      <c r="A43" s="30" t="n">
        <f aca="false" ca="false" dt2D="false" dtr="false" t="normal">A42+1</f>
        <v>34</v>
      </c>
      <c r="B43" s="31" t="s">
        <v>15</v>
      </c>
      <c r="C43" s="30" t="s">
        <v>36</v>
      </c>
      <c r="D43" s="36" t="s">
        <v>65</v>
      </c>
      <c r="E43" s="32" t="n"/>
      <c r="F43" s="30" t="s">
        <v>24</v>
      </c>
      <c r="G43" s="33" t="s">
        <v>20</v>
      </c>
      <c r="H43" s="33" t="n"/>
      <c r="I43" s="33" t="s">
        <v>35</v>
      </c>
    </row>
    <row hidden="true" ht="30" outlineLevel="0" r="44">
      <c r="A44" s="30" t="n">
        <f aca="false" ca="false" dt2D="false" dtr="false" t="normal">A43+1</f>
        <v>35</v>
      </c>
      <c r="B44" s="31" t="s">
        <v>15</v>
      </c>
      <c r="C44" s="30" t="s">
        <v>36</v>
      </c>
      <c r="D44" s="36" t="s">
        <v>66</v>
      </c>
      <c r="E44" s="32" t="n"/>
      <c r="F44" s="30" t="s">
        <v>24</v>
      </c>
      <c r="G44" s="33" t="s">
        <v>20</v>
      </c>
      <c r="H44" s="33" t="n"/>
      <c r="I44" s="33" t="s">
        <v>35</v>
      </c>
    </row>
    <row hidden="true" ht="30" outlineLevel="0" r="45">
      <c r="A45" s="30" t="n">
        <f aca="false" ca="false" dt2D="false" dtr="false" t="normal">A44+1</f>
        <v>36</v>
      </c>
      <c r="B45" s="31" t="s">
        <v>15</v>
      </c>
      <c r="C45" s="30" t="s">
        <v>36</v>
      </c>
      <c r="D45" s="36" t="s">
        <v>67</v>
      </c>
      <c r="E45" s="32" t="n"/>
      <c r="F45" s="30" t="s">
        <v>24</v>
      </c>
      <c r="G45" s="33" t="s">
        <v>20</v>
      </c>
      <c r="H45" s="33" t="n"/>
      <c r="I45" s="33" t="s">
        <v>35</v>
      </c>
    </row>
    <row hidden="true" ht="30" outlineLevel="0" r="46">
      <c r="A46" s="30" t="n">
        <f aca="false" ca="false" dt2D="false" dtr="false" t="normal">A45+1</f>
        <v>37</v>
      </c>
      <c r="B46" s="31" t="s">
        <v>15</v>
      </c>
      <c r="C46" s="30" t="s">
        <v>36</v>
      </c>
      <c r="D46" s="36" t="s">
        <v>68</v>
      </c>
      <c r="E46" s="32" t="n"/>
      <c r="F46" s="30" t="s">
        <v>24</v>
      </c>
      <c r="G46" s="33" t="s">
        <v>20</v>
      </c>
      <c r="H46" s="33" t="n"/>
      <c r="I46" s="33" t="s">
        <v>35</v>
      </c>
    </row>
    <row hidden="true" ht="30" outlineLevel="0" r="47">
      <c r="A47" s="30" t="n">
        <f aca="false" ca="false" dt2D="false" dtr="false" t="normal">A46+1</f>
        <v>38</v>
      </c>
      <c r="B47" s="31" t="s">
        <v>15</v>
      </c>
      <c r="C47" s="30" t="s">
        <v>36</v>
      </c>
      <c r="D47" s="36" t="s">
        <v>69</v>
      </c>
      <c r="E47" s="32" t="n"/>
      <c r="F47" s="30" t="s">
        <v>24</v>
      </c>
      <c r="G47" s="33" t="s">
        <v>20</v>
      </c>
      <c r="H47" s="33" t="n"/>
      <c r="I47" s="33" t="s">
        <v>35</v>
      </c>
    </row>
    <row ht="30" outlineLevel="0" r="48">
      <c r="A48" s="30" t="n">
        <f aca="false" ca="false" dt2D="false" dtr="false" t="normal">A47+1</f>
        <v>39</v>
      </c>
      <c r="B48" s="31" t="s">
        <v>15</v>
      </c>
      <c r="C48" s="30" t="s">
        <v>36</v>
      </c>
      <c r="D48" s="31" t="s">
        <v>70</v>
      </c>
      <c r="E48" s="32" t="s">
        <v>71</v>
      </c>
      <c r="F48" s="30" t="s">
        <v>24</v>
      </c>
      <c r="G48" s="33" t="n">
        <f aca="false" ca="false" dt2D="false" dtr="false" t="normal">380</f>
        <v>380</v>
      </c>
      <c r="H48" s="33" t="n">
        <f aca="false" ca="false" dt2D="false" dtr="false" t="normal">G48*1.5</f>
        <v>570</v>
      </c>
      <c r="I48" s="33" t="n">
        <f aca="false" ca="false" dt2D="false" dtr="false" t="normal">G48*0.7</f>
        <v>266</v>
      </c>
    </row>
    <row ht="30" outlineLevel="0" r="49">
      <c r="A49" s="30" t="n">
        <f aca="false" ca="false" dt2D="false" dtr="false" t="normal">A48+1</f>
        <v>40</v>
      </c>
      <c r="B49" s="31" t="s">
        <v>15</v>
      </c>
      <c r="C49" s="30" t="s">
        <v>36</v>
      </c>
      <c r="D49" s="31" t="s">
        <v>72</v>
      </c>
      <c r="E49" s="32" t="n"/>
      <c r="F49" s="30" t="s">
        <v>24</v>
      </c>
      <c r="G49" s="33" t="n">
        <f aca="false" ca="false" dt2D="false" dtr="false" t="normal">712.93</f>
        <v>712.93</v>
      </c>
      <c r="H49" s="33" t="n">
        <f aca="false" ca="false" dt2D="false" dtr="false" t="normal">G49*1.5</f>
        <v>1069.395</v>
      </c>
      <c r="I49" s="33" t="n">
        <f aca="false" ca="false" dt2D="false" dtr="false" t="normal">G49*0.7</f>
        <v>499.05099999999993</v>
      </c>
    </row>
    <row ht="30" outlineLevel="0" r="50">
      <c r="A50" s="30" t="n">
        <f aca="false" ca="false" dt2D="false" dtr="false" t="normal">A49+1</f>
        <v>41</v>
      </c>
      <c r="B50" s="31" t="s">
        <v>15</v>
      </c>
      <c r="C50" s="30" t="s">
        <v>36</v>
      </c>
      <c r="D50" s="31" t="s">
        <v>73</v>
      </c>
      <c r="E50" s="32" t="n"/>
      <c r="F50" s="30" t="s">
        <v>24</v>
      </c>
      <c r="G50" s="33" t="n">
        <f aca="false" ca="false" dt2D="false" dtr="false" t="normal">712.93</f>
        <v>712.93</v>
      </c>
      <c r="H50" s="33" t="n">
        <f aca="false" ca="false" dt2D="false" dtr="false" t="normal">G50*1.5</f>
        <v>1069.395</v>
      </c>
      <c r="I50" s="33" t="n">
        <f aca="false" ca="false" dt2D="false" dtr="false" t="normal">G50*0.7</f>
        <v>499.05099999999993</v>
      </c>
    </row>
    <row ht="30" outlineLevel="0" r="51">
      <c r="A51" s="30" t="n">
        <f aca="false" ca="false" dt2D="false" dtr="false" t="normal">A50+1</f>
        <v>42</v>
      </c>
      <c r="B51" s="31" t="s">
        <v>15</v>
      </c>
      <c r="C51" s="30" t="s">
        <v>74</v>
      </c>
      <c r="D51" s="31" t="s">
        <v>75</v>
      </c>
      <c r="E51" s="32" t="n"/>
      <c r="F51" s="30" t="s">
        <v>76</v>
      </c>
      <c r="G51" s="33" t="n">
        <f aca="false" ca="false" dt2D="false" dtr="false" t="normal">240</f>
        <v>240</v>
      </c>
      <c r="H51" s="33" t="n">
        <f aca="false" ca="false" dt2D="false" dtr="false" t="normal">G51*1.5</f>
        <v>360</v>
      </c>
      <c r="I51" s="33" t="n">
        <f aca="false" ca="false" dt2D="false" dtr="false" t="normal">G51*0.7</f>
        <v>168</v>
      </c>
    </row>
    <row hidden="true" ht="30" outlineLevel="0" r="52">
      <c r="A52" s="30" t="n">
        <f aca="false" ca="false" dt2D="false" dtr="false" t="normal">A51+1</f>
        <v>43</v>
      </c>
      <c r="B52" s="31" t="s">
        <v>15</v>
      </c>
      <c r="C52" s="30" t="s">
        <v>77</v>
      </c>
      <c r="D52" s="31" t="s">
        <v>78</v>
      </c>
      <c r="E52" s="31" t="n"/>
      <c r="F52" s="30" t="s">
        <v>24</v>
      </c>
      <c r="G52" s="33" t="s">
        <v>20</v>
      </c>
      <c r="H52" s="33" t="n"/>
      <c r="I52" s="33" t="s">
        <v>35</v>
      </c>
    </row>
    <row hidden="true" ht="30" outlineLevel="0" r="53">
      <c r="A53" s="30" t="n">
        <f aca="false" ca="false" dt2D="false" dtr="false" t="normal">A52+1</f>
        <v>44</v>
      </c>
      <c r="B53" s="31" t="s">
        <v>15</v>
      </c>
      <c r="C53" s="30" t="s">
        <v>77</v>
      </c>
      <c r="D53" s="31" t="s">
        <v>79</v>
      </c>
      <c r="E53" s="32" t="n"/>
      <c r="F53" s="30" t="s">
        <v>24</v>
      </c>
      <c r="G53" s="33" t="s">
        <v>20</v>
      </c>
      <c r="H53" s="33" t="n"/>
      <c r="I53" s="33" t="s">
        <v>35</v>
      </c>
    </row>
    <row hidden="true" ht="30" outlineLevel="0" r="54">
      <c r="A54" s="30" t="n">
        <f aca="false" ca="false" dt2D="false" dtr="false" t="normal">A53+1</f>
        <v>45</v>
      </c>
      <c r="B54" s="31" t="s">
        <v>15</v>
      </c>
      <c r="C54" s="30" t="s">
        <v>77</v>
      </c>
      <c r="D54" s="31" t="s">
        <v>80</v>
      </c>
      <c r="E54" s="32" t="n"/>
      <c r="F54" s="30" t="s">
        <v>24</v>
      </c>
      <c r="G54" s="33" t="s">
        <v>20</v>
      </c>
      <c r="H54" s="33" t="n"/>
      <c r="I54" s="33" t="s">
        <v>35</v>
      </c>
    </row>
    <row hidden="true" ht="30" outlineLevel="0" r="55">
      <c r="A55" s="30" t="n">
        <f aca="false" ca="false" dt2D="false" dtr="false" t="normal">A54+1</f>
        <v>46</v>
      </c>
      <c r="B55" s="31" t="s">
        <v>15</v>
      </c>
      <c r="C55" s="30" t="s">
        <v>77</v>
      </c>
      <c r="D55" s="31" t="s">
        <v>81</v>
      </c>
      <c r="E55" s="32" t="n"/>
      <c r="F55" s="30" t="s">
        <v>24</v>
      </c>
      <c r="G55" s="33" t="s">
        <v>20</v>
      </c>
      <c r="H55" s="33" t="n"/>
      <c r="I55" s="33" t="s">
        <v>35</v>
      </c>
    </row>
    <row hidden="true" ht="30" outlineLevel="0" r="56">
      <c r="A56" s="30" t="n">
        <f aca="false" ca="false" dt2D="false" dtr="false" t="normal">A55+1</f>
        <v>47</v>
      </c>
      <c r="B56" s="31" t="s">
        <v>15</v>
      </c>
      <c r="C56" s="30" t="s">
        <v>77</v>
      </c>
      <c r="D56" s="31" t="s">
        <v>82</v>
      </c>
      <c r="E56" s="32" t="n"/>
      <c r="F56" s="30" t="s">
        <v>24</v>
      </c>
      <c r="G56" s="33" t="s">
        <v>20</v>
      </c>
      <c r="H56" s="33" t="n"/>
      <c r="I56" s="33" t="s">
        <v>35</v>
      </c>
    </row>
    <row hidden="true" ht="30" outlineLevel="0" r="57">
      <c r="A57" s="30" t="n">
        <f aca="false" ca="false" dt2D="false" dtr="false" t="normal">A56+1</f>
        <v>48</v>
      </c>
      <c r="B57" s="31" t="s">
        <v>15</v>
      </c>
      <c r="C57" s="30" t="s">
        <v>77</v>
      </c>
      <c r="D57" s="31" t="s">
        <v>83</v>
      </c>
      <c r="E57" s="32" t="n"/>
      <c r="F57" s="30" t="s">
        <v>24</v>
      </c>
      <c r="G57" s="33" t="s">
        <v>20</v>
      </c>
      <c r="H57" s="33" t="n"/>
      <c r="I57" s="33" t="s">
        <v>35</v>
      </c>
    </row>
    <row hidden="true" ht="30" outlineLevel="0" r="58">
      <c r="A58" s="30" t="n">
        <f aca="false" ca="false" dt2D="false" dtr="false" t="normal">A57+1</f>
        <v>49</v>
      </c>
      <c r="B58" s="31" t="s">
        <v>15</v>
      </c>
      <c r="C58" s="30" t="s">
        <v>77</v>
      </c>
      <c r="D58" s="31" t="s">
        <v>84</v>
      </c>
      <c r="E58" s="32" t="n"/>
      <c r="F58" s="30" t="s">
        <v>24</v>
      </c>
      <c r="G58" s="33" t="s">
        <v>20</v>
      </c>
      <c r="H58" s="33" t="n"/>
      <c r="I58" s="33" t="s">
        <v>35</v>
      </c>
    </row>
    <row ht="30" outlineLevel="0" r="59">
      <c r="A59" s="30" t="n">
        <f aca="false" ca="false" dt2D="false" dtr="false" t="normal">A58+1</f>
        <v>50</v>
      </c>
      <c r="B59" s="31" t="s">
        <v>15</v>
      </c>
      <c r="C59" s="30" t="s">
        <v>77</v>
      </c>
      <c r="D59" s="31" t="s">
        <v>85</v>
      </c>
      <c r="E59" s="32" t="n"/>
      <c r="F59" s="30" t="s">
        <v>24</v>
      </c>
      <c r="G59" s="33" t="n">
        <f aca="false" ca="false" dt2D="false" dtr="false" t="normal">910.7</f>
        <v>910.7</v>
      </c>
      <c r="H59" s="33" t="n">
        <f aca="false" ca="false" dt2D="false" dtr="false" t="normal">G59*1.5</f>
        <v>1366.0500000000002</v>
      </c>
      <c r="I59" s="33" t="n">
        <f aca="false" ca="false" dt2D="false" dtr="false" t="normal">G59*0.7</f>
        <v>637.49</v>
      </c>
    </row>
    <row ht="30" outlineLevel="0" r="60">
      <c r="A60" s="30" t="n">
        <f aca="false" ca="false" dt2D="false" dtr="false" t="normal">A59+1</f>
        <v>51</v>
      </c>
      <c r="B60" s="31" t="s">
        <v>15</v>
      </c>
      <c r="C60" s="30" t="s">
        <v>77</v>
      </c>
      <c r="D60" s="31" t="s">
        <v>86</v>
      </c>
      <c r="E60" s="32" t="n"/>
      <c r="F60" s="30" t="s">
        <v>24</v>
      </c>
      <c r="G60" s="33" t="n">
        <f aca="false" ca="false" dt2D="false" dtr="false" t="normal">910.7</f>
        <v>910.7</v>
      </c>
      <c r="H60" s="33" t="n">
        <f aca="false" ca="false" dt2D="false" dtr="false" t="normal">G60*1.5</f>
        <v>1366.0500000000002</v>
      </c>
      <c r="I60" s="33" t="n">
        <f aca="false" ca="false" dt2D="false" dtr="false" t="normal">G60*0.7</f>
        <v>637.49</v>
      </c>
    </row>
    <row ht="30" outlineLevel="0" r="61">
      <c r="A61" s="30" t="n">
        <f aca="false" ca="false" dt2D="false" dtr="false" t="normal">A60+1</f>
        <v>52</v>
      </c>
      <c r="B61" s="31" t="s">
        <v>15</v>
      </c>
      <c r="C61" s="30" t="s">
        <v>77</v>
      </c>
      <c r="D61" s="31" t="s">
        <v>87</v>
      </c>
      <c r="E61" s="32" t="n"/>
      <c r="F61" s="30" t="s">
        <v>24</v>
      </c>
      <c r="G61" s="33" t="n">
        <f aca="false" ca="false" dt2D="false" dtr="false" t="normal">453.56</f>
        <v>453.56</v>
      </c>
      <c r="H61" s="33" t="n">
        <f aca="false" ca="false" dt2D="false" dtr="false" t="normal">G61*1.5</f>
        <v>680.34</v>
      </c>
      <c r="I61" s="33" t="n">
        <f aca="false" ca="false" dt2D="false" dtr="false" t="normal">G61*0.7</f>
        <v>317.49199999999996</v>
      </c>
    </row>
    <row hidden="true" ht="30" outlineLevel="0" r="62">
      <c r="A62" s="30" t="n">
        <f aca="false" ca="false" dt2D="false" dtr="false" t="normal">A61+1</f>
        <v>53</v>
      </c>
      <c r="B62" s="31" t="s">
        <v>15</v>
      </c>
      <c r="C62" s="30" t="s">
        <v>77</v>
      </c>
      <c r="D62" s="31" t="s">
        <v>88</v>
      </c>
      <c r="E62" s="32" t="n"/>
      <c r="F62" s="30" t="s">
        <v>24</v>
      </c>
      <c r="G62" s="33" t="s">
        <v>20</v>
      </c>
      <c r="H62" s="33" t="n"/>
      <c r="I62" s="33" t="s">
        <v>35</v>
      </c>
    </row>
    <row ht="30" outlineLevel="0" r="63">
      <c r="A63" s="30" t="n">
        <f aca="false" ca="false" dt2D="false" dtr="false" t="normal">A62+1</f>
        <v>54</v>
      </c>
      <c r="B63" s="31" t="s">
        <v>15</v>
      </c>
      <c r="C63" s="30" t="s">
        <v>77</v>
      </c>
      <c r="D63" s="31" t="s">
        <v>89</v>
      </c>
      <c r="E63" s="32" t="n"/>
      <c r="F63" s="30" t="s">
        <v>24</v>
      </c>
      <c r="G63" s="33" t="n">
        <f aca="false" ca="false" dt2D="false" dtr="false" t="normal">811.1</f>
        <v>811.1</v>
      </c>
      <c r="H63" s="33" t="n">
        <f aca="false" ca="false" dt2D="false" dtr="false" t="normal">G63*1.5</f>
        <v>1216.65</v>
      </c>
      <c r="I63" s="33" t="n">
        <f aca="false" ca="false" dt2D="false" dtr="false" t="normal">G63*0.7</f>
        <v>567.77</v>
      </c>
    </row>
    <row ht="30" outlineLevel="0" r="64">
      <c r="A64" s="30" t="n">
        <f aca="false" ca="false" dt2D="false" dtr="false" t="normal">A63+1</f>
        <v>55</v>
      </c>
      <c r="B64" s="31" t="s">
        <v>15</v>
      </c>
      <c r="C64" s="30" t="s">
        <v>77</v>
      </c>
      <c r="D64" s="31" t="s">
        <v>90</v>
      </c>
      <c r="E64" s="32" t="n"/>
      <c r="F64" s="30" t="s">
        <v>24</v>
      </c>
      <c r="G64" s="33" t="n">
        <f aca="false" ca="false" dt2D="false" dtr="false" t="normal">811.1</f>
        <v>811.1</v>
      </c>
      <c r="H64" s="33" t="n">
        <f aca="false" ca="false" dt2D="false" dtr="false" t="normal">G64*1.5</f>
        <v>1216.65</v>
      </c>
      <c r="I64" s="33" t="n">
        <f aca="false" ca="false" dt2D="false" dtr="false" t="normal">G64*0.7</f>
        <v>567.77</v>
      </c>
    </row>
    <row hidden="true" ht="30" outlineLevel="0" r="65">
      <c r="A65" s="30" t="n">
        <f aca="false" ca="false" dt2D="false" dtr="false" t="normal">A64+1</f>
        <v>56</v>
      </c>
      <c r="B65" s="31" t="s">
        <v>15</v>
      </c>
      <c r="C65" s="30" t="s">
        <v>91</v>
      </c>
      <c r="D65" s="31" t="s">
        <v>92</v>
      </c>
      <c r="E65" s="32" t="s">
        <v>93</v>
      </c>
      <c r="F65" s="30" t="s">
        <v>24</v>
      </c>
      <c r="G65" s="33" t="s">
        <v>20</v>
      </c>
      <c r="H65" s="33" t="n"/>
      <c r="I65" s="33" t="s">
        <v>35</v>
      </c>
    </row>
    <row hidden="true" ht="30" outlineLevel="0" r="66">
      <c r="A66" s="30" t="n">
        <f aca="false" ca="false" dt2D="false" dtr="false" t="normal">A65+1</f>
        <v>57</v>
      </c>
      <c r="B66" s="31" t="s">
        <v>15</v>
      </c>
      <c r="C66" s="30" t="s">
        <v>91</v>
      </c>
      <c r="D66" s="31" t="s">
        <v>94</v>
      </c>
      <c r="E66" s="46" t="n"/>
      <c r="F66" s="30" t="s">
        <v>95</v>
      </c>
      <c r="G66" s="33" t="s">
        <v>20</v>
      </c>
      <c r="H66" s="33" t="n"/>
      <c r="I66" s="33" t="s">
        <v>35</v>
      </c>
    </row>
    <row ht="30" outlineLevel="0" r="67">
      <c r="A67" s="30" t="n">
        <f aca="false" ca="false" dt2D="false" dtr="false" t="normal">A66+1</f>
        <v>58</v>
      </c>
      <c r="B67" s="31" t="s">
        <v>15</v>
      </c>
      <c r="C67" s="30" t="s">
        <v>96</v>
      </c>
      <c r="D67" s="31" t="s">
        <v>97</v>
      </c>
      <c r="E67" s="32" t="n"/>
      <c r="F67" s="30" t="s">
        <v>24</v>
      </c>
      <c r="G67" s="33" t="n">
        <f aca="false" ca="false" dt2D="false" dtr="false" t="normal">68</f>
        <v>68</v>
      </c>
      <c r="H67" s="33" t="n">
        <f aca="false" ca="false" dt2D="false" dtr="false" t="normal">G67*1.5</f>
        <v>102</v>
      </c>
      <c r="I67" s="33" t="n">
        <f aca="false" ca="false" dt2D="false" dtr="false" t="normal">G67*0.7</f>
        <v>47.599999999999994</v>
      </c>
    </row>
    <row ht="30" outlineLevel="0" r="68">
      <c r="A68" s="30" t="n">
        <f aca="false" ca="false" dt2D="false" dtr="false" t="normal">A67+1</f>
        <v>59</v>
      </c>
      <c r="B68" s="31" t="s">
        <v>15</v>
      </c>
      <c r="C68" s="30" t="s">
        <v>96</v>
      </c>
      <c r="D68" s="31" t="s">
        <v>98</v>
      </c>
      <c r="E68" s="32" t="n"/>
      <c r="F68" s="30" t="s">
        <v>24</v>
      </c>
      <c r="G68" s="33" t="n">
        <f aca="false" ca="false" dt2D="false" dtr="false" t="normal">68</f>
        <v>68</v>
      </c>
      <c r="H68" s="33" t="n">
        <f aca="false" ca="false" dt2D="false" dtr="false" t="normal">G68*1.5</f>
        <v>102</v>
      </c>
      <c r="I68" s="33" t="n">
        <f aca="false" ca="false" dt2D="false" dtr="false" t="normal">G68*0.7</f>
        <v>47.599999999999994</v>
      </c>
    </row>
    <row ht="30" outlineLevel="0" r="69">
      <c r="A69" s="30" t="n">
        <f aca="false" ca="false" dt2D="false" dtr="false" t="normal">A68+1</f>
        <v>60</v>
      </c>
      <c r="B69" s="31" t="s">
        <v>15</v>
      </c>
      <c r="C69" s="30" t="s">
        <v>96</v>
      </c>
      <c r="D69" s="31" t="s">
        <v>99</v>
      </c>
      <c r="E69" s="32" t="n"/>
      <c r="F69" s="30" t="s">
        <v>24</v>
      </c>
      <c r="G69" s="33" t="n">
        <f aca="false" ca="false" dt2D="false" dtr="false" t="normal">68</f>
        <v>68</v>
      </c>
      <c r="H69" s="33" t="n">
        <f aca="false" ca="false" dt2D="false" dtr="false" t="normal">G69*1.5</f>
        <v>102</v>
      </c>
      <c r="I69" s="33" t="n">
        <f aca="false" ca="false" dt2D="false" dtr="false" t="normal">G69*0.7</f>
        <v>47.599999999999994</v>
      </c>
    </row>
    <row ht="30" outlineLevel="0" r="70">
      <c r="A70" s="30" t="n">
        <f aca="false" ca="false" dt2D="false" dtr="false" t="normal">A69+1</f>
        <v>61</v>
      </c>
      <c r="B70" s="31" t="s">
        <v>15</v>
      </c>
      <c r="C70" s="30" t="s">
        <v>100</v>
      </c>
      <c r="D70" s="31" t="s">
        <v>101</v>
      </c>
      <c r="E70" s="32" t="n"/>
      <c r="F70" s="30" t="s">
        <v>102</v>
      </c>
      <c r="G70" s="33" t="n">
        <f aca="false" ca="false" dt2D="false" dtr="false" t="normal">132.53</f>
        <v>132.53</v>
      </c>
      <c r="H70" s="33" t="n">
        <f aca="false" ca="false" dt2D="false" dtr="false" t="normal">G70*1.5</f>
        <v>198.79500000000002</v>
      </c>
      <c r="I70" s="33" t="n">
        <f aca="false" ca="false" dt2D="false" dtr="false" t="normal">G70*0.7</f>
        <v>92.771</v>
      </c>
    </row>
    <row hidden="true" ht="30" outlineLevel="0" r="71">
      <c r="A71" s="30" t="n">
        <f aca="false" ca="false" dt2D="false" dtr="false" t="normal">A70+1</f>
        <v>62</v>
      </c>
      <c r="B71" s="31" t="s">
        <v>15</v>
      </c>
      <c r="C71" s="30" t="s">
        <v>100</v>
      </c>
      <c r="D71" s="31" t="s">
        <v>103</v>
      </c>
      <c r="E71" s="32" t="n"/>
      <c r="F71" s="30" t="s">
        <v>24</v>
      </c>
      <c r="G71" s="33" t="s">
        <v>20</v>
      </c>
      <c r="H71" s="33" t="n"/>
      <c r="I71" s="33" t="s">
        <v>35</v>
      </c>
    </row>
    <row ht="30" outlineLevel="0" r="72">
      <c r="A72" s="30" t="n">
        <f aca="false" ca="false" dt2D="false" dtr="false" t="normal">A71+1</f>
        <v>63</v>
      </c>
      <c r="B72" s="31" t="s">
        <v>15</v>
      </c>
      <c r="C72" s="30" t="s">
        <v>100</v>
      </c>
      <c r="D72" s="31" t="s">
        <v>104</v>
      </c>
      <c r="E72" s="32" t="n"/>
      <c r="F72" s="30" t="s">
        <v>24</v>
      </c>
      <c r="G72" s="33" t="n">
        <f aca="false" ca="false" dt2D="false" dtr="false" t="normal">403.39</f>
        <v>403.39</v>
      </c>
      <c r="H72" s="33" t="n">
        <f aca="false" ca="false" dt2D="false" dtr="false" t="normal">G72*1.5</f>
        <v>605.085</v>
      </c>
      <c r="I72" s="33" t="n">
        <f aca="false" ca="false" dt2D="false" dtr="false" t="normal">G72*0.7</f>
        <v>282.373</v>
      </c>
    </row>
    <row hidden="true" ht="30" outlineLevel="0" r="73">
      <c r="A73" s="30" t="n">
        <f aca="false" ca="false" dt2D="false" dtr="false" t="normal">A72+1</f>
        <v>64</v>
      </c>
      <c r="B73" s="31" t="s">
        <v>15</v>
      </c>
      <c r="C73" s="30" t="s">
        <v>100</v>
      </c>
      <c r="D73" s="31" t="s">
        <v>105</v>
      </c>
      <c r="E73" s="32" t="n"/>
      <c r="F73" s="30" t="s">
        <v>24</v>
      </c>
      <c r="G73" s="33" t="s">
        <v>20</v>
      </c>
      <c r="H73" s="33" t="n"/>
      <c r="I73" s="33" t="s">
        <v>35</v>
      </c>
    </row>
    <row hidden="true" ht="30" outlineLevel="0" r="74">
      <c r="A74" s="30" t="n">
        <f aca="false" ca="false" dt2D="false" dtr="false" t="normal">A73+1</f>
        <v>65</v>
      </c>
      <c r="B74" s="31" t="s">
        <v>15</v>
      </c>
      <c r="C74" s="30" t="s">
        <v>100</v>
      </c>
      <c r="D74" s="31" t="s">
        <v>106</v>
      </c>
      <c r="E74" s="32" t="n"/>
      <c r="F74" s="30" t="s">
        <v>24</v>
      </c>
      <c r="G74" s="33" t="s">
        <v>20</v>
      </c>
      <c r="H74" s="33" t="n"/>
      <c r="I74" s="33" t="s">
        <v>35</v>
      </c>
    </row>
    <row hidden="true" ht="30" outlineLevel="0" r="75">
      <c r="A75" s="30" t="n">
        <f aca="false" ca="false" dt2D="false" dtr="false" t="normal">A74+1</f>
        <v>66</v>
      </c>
      <c r="B75" s="31" t="s">
        <v>15</v>
      </c>
      <c r="C75" s="30" t="s">
        <v>100</v>
      </c>
      <c r="D75" s="31" t="s">
        <v>107</v>
      </c>
      <c r="E75" s="32" t="n"/>
      <c r="F75" s="30" t="s">
        <v>24</v>
      </c>
      <c r="G75" s="33" t="s">
        <v>20</v>
      </c>
      <c r="H75" s="33" t="n"/>
      <c r="I75" s="33" t="s">
        <v>35</v>
      </c>
    </row>
    <row ht="30" outlineLevel="0" r="76">
      <c r="A76" s="30" t="n">
        <f aca="false" ca="false" dt2D="false" dtr="false" t="normal">A75+1</f>
        <v>67</v>
      </c>
      <c r="B76" s="31" t="s">
        <v>15</v>
      </c>
      <c r="C76" s="30" t="s">
        <v>100</v>
      </c>
      <c r="D76" s="31" t="s">
        <v>108</v>
      </c>
      <c r="E76" s="32" t="n"/>
      <c r="F76" s="30" t="s">
        <v>24</v>
      </c>
      <c r="G76" s="33" t="n">
        <f aca="false" ca="false" dt2D="false" dtr="false" t="normal">403.39</f>
        <v>403.39</v>
      </c>
      <c r="H76" s="33" t="n">
        <f aca="false" ca="false" dt2D="false" dtr="false" t="normal">G76*1.5</f>
        <v>605.085</v>
      </c>
      <c r="I76" s="33" t="n">
        <f aca="false" ca="false" dt2D="false" dtr="false" t="normal">G76*0.7</f>
        <v>282.373</v>
      </c>
    </row>
    <row hidden="true" ht="30" outlineLevel="0" r="77">
      <c r="A77" s="30" t="n">
        <f aca="false" ca="false" dt2D="false" dtr="false" t="normal">A76+1</f>
        <v>68</v>
      </c>
      <c r="B77" s="31" t="s">
        <v>15</v>
      </c>
      <c r="C77" s="30" t="s">
        <v>100</v>
      </c>
      <c r="D77" s="31" t="s">
        <v>109</v>
      </c>
      <c r="E77" s="32" t="n"/>
      <c r="F77" s="30" t="s">
        <v>24</v>
      </c>
      <c r="G77" s="33" t="s">
        <v>20</v>
      </c>
      <c r="H77" s="33" t="n"/>
      <c r="I77" s="33" t="s">
        <v>35</v>
      </c>
    </row>
    <row hidden="true" ht="30" outlineLevel="0" r="78">
      <c r="A78" s="30" t="n">
        <f aca="false" ca="false" dt2D="false" dtr="false" t="normal">A77+1</f>
        <v>69</v>
      </c>
      <c r="B78" s="31" t="s">
        <v>15</v>
      </c>
      <c r="C78" s="30" t="s">
        <v>100</v>
      </c>
      <c r="D78" s="31" t="s">
        <v>110</v>
      </c>
      <c r="E78" s="32" t="n"/>
      <c r="F78" s="30" t="s">
        <v>24</v>
      </c>
      <c r="G78" s="33" t="s">
        <v>20</v>
      </c>
      <c r="H78" s="33" t="n"/>
      <c r="I78" s="33" t="s">
        <v>35</v>
      </c>
    </row>
    <row ht="30" outlineLevel="0" r="79">
      <c r="A79" s="30" t="n">
        <f aca="false" ca="false" dt2D="false" dtr="false" t="normal">A78+1</f>
        <v>70</v>
      </c>
      <c r="B79" s="31" t="s">
        <v>15</v>
      </c>
      <c r="C79" s="30" t="s">
        <v>100</v>
      </c>
      <c r="D79" s="31" t="s">
        <v>111</v>
      </c>
      <c r="E79" s="47" t="n"/>
      <c r="F79" s="47" t="s">
        <v>24</v>
      </c>
      <c r="G79" s="48" t="n">
        <f aca="false" ca="false" dt2D="false" dtr="false" t="normal">403.39</f>
        <v>403.39</v>
      </c>
      <c r="H79" s="33" t="n">
        <f aca="false" ca="false" dt2D="false" dtr="false" t="normal">G79*1.5</f>
        <v>605.085</v>
      </c>
      <c r="I79" s="33" t="n">
        <f aca="false" ca="false" dt2D="false" dtr="false" t="normal">G79*0.7</f>
        <v>282.373</v>
      </c>
    </row>
    <row ht="30" outlineLevel="0" r="80">
      <c r="A80" s="30" t="n">
        <f aca="false" ca="false" dt2D="false" dtr="false" t="normal">A79+1</f>
        <v>71</v>
      </c>
      <c r="B80" s="31" t="s">
        <v>15</v>
      </c>
      <c r="C80" s="30" t="s">
        <v>100</v>
      </c>
      <c r="D80" s="31" t="s">
        <v>112</v>
      </c>
      <c r="E80" s="32" t="n"/>
      <c r="F80" s="30" t="s">
        <v>24</v>
      </c>
      <c r="G80" s="33" t="n">
        <f aca="false" ca="false" dt2D="false" dtr="false" t="normal">403.39</f>
        <v>403.39</v>
      </c>
      <c r="H80" s="33" t="n">
        <f aca="false" ca="false" dt2D="false" dtr="false" t="normal">G80*1.5</f>
        <v>605.085</v>
      </c>
      <c r="I80" s="33" t="n">
        <f aca="false" ca="false" dt2D="false" dtr="false" t="normal">G80*0.7</f>
        <v>282.373</v>
      </c>
    </row>
    <row hidden="true" ht="30" outlineLevel="0" r="81">
      <c r="A81" s="30" t="n">
        <f aca="false" ca="false" dt2D="false" dtr="false" t="normal">A80+1</f>
        <v>72</v>
      </c>
      <c r="B81" s="31" t="s">
        <v>15</v>
      </c>
      <c r="C81" s="30" t="s">
        <v>100</v>
      </c>
      <c r="D81" s="31" t="s">
        <v>113</v>
      </c>
      <c r="E81" s="32" t="n"/>
      <c r="F81" s="30" t="s">
        <v>24</v>
      </c>
      <c r="G81" s="33" t="s">
        <v>20</v>
      </c>
      <c r="H81" s="33" t="n"/>
      <c r="I81" s="33" t="s">
        <v>35</v>
      </c>
    </row>
    <row hidden="true" ht="30" outlineLevel="0" r="82">
      <c r="A82" s="30" t="n">
        <f aca="false" ca="false" dt2D="false" dtr="false" t="normal">A81+1</f>
        <v>73</v>
      </c>
      <c r="B82" s="31" t="s">
        <v>15</v>
      </c>
      <c r="C82" s="30" t="s">
        <v>100</v>
      </c>
      <c r="D82" s="31" t="s">
        <v>114</v>
      </c>
      <c r="E82" s="32" t="n"/>
      <c r="F82" s="30" t="s">
        <v>24</v>
      </c>
      <c r="G82" s="33" t="s">
        <v>20</v>
      </c>
      <c r="H82" s="33" t="n"/>
      <c r="I82" s="33" t="s">
        <v>35</v>
      </c>
    </row>
    <row hidden="true" ht="30" outlineLevel="0" r="83">
      <c r="A83" s="30" t="n">
        <f aca="false" ca="false" dt2D="false" dtr="false" t="normal">A82+1</f>
        <v>74</v>
      </c>
      <c r="B83" s="31" t="s">
        <v>15</v>
      </c>
      <c r="C83" s="30" t="s">
        <v>100</v>
      </c>
      <c r="D83" s="31" t="s">
        <v>115</v>
      </c>
      <c r="E83" s="32" t="n"/>
      <c r="F83" s="30" t="s">
        <v>24</v>
      </c>
      <c r="G83" s="33" t="s">
        <v>20</v>
      </c>
      <c r="H83" s="33" t="n"/>
      <c r="I83" s="33" t="s">
        <v>35</v>
      </c>
    </row>
    <row ht="30" outlineLevel="0" r="84">
      <c r="A84" s="30" t="n">
        <f aca="false" ca="false" dt2D="false" dtr="false" t="normal">A83+1</f>
        <v>75</v>
      </c>
      <c r="B84" s="31" t="s">
        <v>15</v>
      </c>
      <c r="C84" s="30" t="s">
        <v>116</v>
      </c>
      <c r="D84" s="31" t="s">
        <v>117</v>
      </c>
      <c r="E84" s="32" t="n"/>
      <c r="F84" s="30" t="s">
        <v>24</v>
      </c>
      <c r="G84" s="33" t="n">
        <f aca="false" ca="false" dt2D="false" dtr="false" t="normal">578.14</f>
        <v>578.14</v>
      </c>
      <c r="H84" s="33" t="n">
        <f aca="false" ca="false" dt2D="false" dtr="false" t="normal">G84*1.5</f>
        <v>867.21</v>
      </c>
      <c r="I84" s="33" t="n">
        <f aca="false" ca="false" dt2D="false" dtr="false" t="normal">G84*0.7</f>
        <v>404.698</v>
      </c>
    </row>
    <row hidden="true" ht="30" outlineLevel="0" r="85">
      <c r="A85" s="30" t="n">
        <f aca="false" ca="false" dt2D="false" dtr="false" t="normal">A84+1</f>
        <v>76</v>
      </c>
      <c r="B85" s="31" t="s">
        <v>15</v>
      </c>
      <c r="C85" s="30" t="s">
        <v>116</v>
      </c>
      <c r="D85" s="31" t="s">
        <v>118</v>
      </c>
      <c r="E85" s="32" t="n"/>
      <c r="F85" s="30" t="s">
        <v>24</v>
      </c>
      <c r="G85" s="33" t="s">
        <v>20</v>
      </c>
      <c r="H85" s="33" t="n"/>
      <c r="I85" s="33" t="s">
        <v>35</v>
      </c>
    </row>
    <row ht="30" outlineLevel="0" r="86">
      <c r="A86" s="30" t="n">
        <f aca="false" ca="false" dt2D="false" dtr="false" t="normal">A85+1</f>
        <v>77</v>
      </c>
      <c r="B86" s="31" t="s">
        <v>15</v>
      </c>
      <c r="C86" s="30" t="s">
        <v>116</v>
      </c>
      <c r="D86" s="31" t="s">
        <v>119</v>
      </c>
      <c r="E86" s="32" t="n"/>
      <c r="F86" s="30" t="s">
        <v>24</v>
      </c>
      <c r="G86" s="33" t="n">
        <f aca="false" ca="false" dt2D="false" dtr="false" t="normal">1367.28</f>
        <v>1367.28</v>
      </c>
      <c r="H86" s="33" t="n">
        <f aca="false" ca="false" dt2D="false" dtr="false" t="normal">G86*1.5</f>
        <v>2050.92</v>
      </c>
      <c r="I86" s="33" t="n">
        <f aca="false" ca="false" dt2D="false" dtr="false" t="normal">G86*0.7</f>
        <v>957.0959999999999</v>
      </c>
    </row>
    <row ht="30" outlineLevel="0" r="87">
      <c r="A87" s="30" t="n">
        <f aca="false" ca="false" dt2D="false" dtr="false" t="normal">A86+1</f>
        <v>78</v>
      </c>
      <c r="B87" s="31" t="s">
        <v>15</v>
      </c>
      <c r="C87" s="30" t="s">
        <v>116</v>
      </c>
      <c r="D87" s="31" t="s">
        <v>120</v>
      </c>
      <c r="E87" s="32" t="n"/>
      <c r="F87" s="30" t="s">
        <v>24</v>
      </c>
      <c r="G87" s="33" t="n">
        <f aca="false" ca="false" dt2D="false" dtr="false" t="normal">290.95</f>
        <v>290.95</v>
      </c>
      <c r="H87" s="33" t="n">
        <f aca="false" ca="false" dt2D="false" dtr="false" t="normal">G87*1.5</f>
        <v>436.42499999999995</v>
      </c>
      <c r="I87" s="33" t="n">
        <f aca="false" ca="false" dt2D="false" dtr="false" t="normal">G87*0.7</f>
        <v>203.665</v>
      </c>
    </row>
    <row ht="45" outlineLevel="0" r="88">
      <c r="A88" s="30" t="n">
        <f aca="false" ca="false" dt2D="false" dtr="false" t="normal">A87+1</f>
        <v>79</v>
      </c>
      <c r="B88" s="31" t="s">
        <v>15</v>
      </c>
      <c r="C88" s="30" t="s">
        <v>121</v>
      </c>
      <c r="D88" s="31" t="s">
        <v>122</v>
      </c>
      <c r="E88" s="35" t="s">
        <v>123</v>
      </c>
      <c r="F88" s="30" t="s">
        <v>124</v>
      </c>
      <c r="G88" s="33" t="n">
        <f aca="false" ca="false" dt2D="false" dtr="false" t="normal">693.76</f>
        <v>693.76</v>
      </c>
      <c r="H88" s="33" t="n">
        <f aca="false" ca="false" dt2D="false" dtr="false" t="normal">G88*1.5</f>
        <v>1040.6399999999999</v>
      </c>
      <c r="I88" s="33" t="n">
        <f aca="false" ca="false" dt2D="false" dtr="false" t="normal">G88*0.7</f>
        <v>485.63199999999995</v>
      </c>
    </row>
    <row ht="45" outlineLevel="0" r="89">
      <c r="A89" s="30" t="n">
        <f aca="false" ca="false" dt2D="false" dtr="false" t="normal">A88+1</f>
        <v>80</v>
      </c>
      <c r="B89" s="31" t="s">
        <v>15</v>
      </c>
      <c r="C89" s="30" t="s">
        <v>121</v>
      </c>
      <c r="D89" s="31" t="s">
        <v>125</v>
      </c>
      <c r="E89" s="35" t="s">
        <v>123</v>
      </c>
      <c r="F89" s="30" t="s">
        <v>124</v>
      </c>
      <c r="G89" s="33" t="n">
        <f aca="false" ca="false" dt2D="false" dtr="false" t="normal">693.76</f>
        <v>693.76</v>
      </c>
      <c r="H89" s="33" t="n">
        <f aca="false" ca="false" dt2D="false" dtr="false" t="normal">G89*1.5</f>
        <v>1040.6399999999999</v>
      </c>
      <c r="I89" s="33" t="n">
        <f aca="false" ca="false" dt2D="false" dtr="false" t="normal">G89*0.7</f>
        <v>485.63199999999995</v>
      </c>
    </row>
    <row ht="45" outlineLevel="0" r="90">
      <c r="A90" s="30" t="n">
        <f aca="false" ca="false" dt2D="false" dtr="false" t="normal">A89+1</f>
        <v>81</v>
      </c>
      <c r="B90" s="31" t="s">
        <v>15</v>
      </c>
      <c r="C90" s="30" t="s">
        <v>121</v>
      </c>
      <c r="D90" s="31" t="s">
        <v>126</v>
      </c>
      <c r="E90" s="35" t="s">
        <v>123</v>
      </c>
      <c r="F90" s="30" t="s">
        <v>124</v>
      </c>
      <c r="G90" s="33" t="n">
        <f aca="false" ca="false" dt2D="false" dtr="false" t="normal">578.14</f>
        <v>578.14</v>
      </c>
      <c r="H90" s="33" t="n">
        <f aca="false" ca="false" dt2D="false" dtr="false" t="normal">G90*1.5</f>
        <v>867.21</v>
      </c>
      <c r="I90" s="33" t="n">
        <f aca="false" ca="false" dt2D="false" dtr="false" t="normal">G90*0.7</f>
        <v>404.698</v>
      </c>
    </row>
    <row ht="45" outlineLevel="0" r="91">
      <c r="A91" s="30" t="n">
        <f aca="false" ca="false" dt2D="false" dtr="false" t="normal">A90+1</f>
        <v>82</v>
      </c>
      <c r="B91" s="31" t="s">
        <v>15</v>
      </c>
      <c r="C91" s="30" t="s">
        <v>121</v>
      </c>
      <c r="D91" s="31" t="s">
        <v>127</v>
      </c>
      <c r="E91" s="35" t="s">
        <v>123</v>
      </c>
      <c r="F91" s="30" t="s">
        <v>124</v>
      </c>
      <c r="G91" s="33" t="n">
        <f aca="false" ca="false" dt2D="false" dtr="false" t="normal">578.14</f>
        <v>578.14</v>
      </c>
      <c r="H91" s="33" t="n">
        <f aca="false" ca="false" dt2D="false" dtr="false" t="normal">G91*1.5</f>
        <v>867.21</v>
      </c>
      <c r="I91" s="33" t="n">
        <f aca="false" ca="false" dt2D="false" dtr="false" t="normal">G91*0.7</f>
        <v>404.698</v>
      </c>
    </row>
    <row hidden="true" ht="45" outlineLevel="0" r="92">
      <c r="A92" s="30" t="n">
        <f aca="false" ca="false" dt2D="false" dtr="false" t="normal">A91+1</f>
        <v>83</v>
      </c>
      <c r="B92" s="31" t="s">
        <v>15</v>
      </c>
      <c r="C92" s="30" t="s">
        <v>121</v>
      </c>
      <c r="D92" s="31" t="s">
        <v>128</v>
      </c>
      <c r="E92" s="35" t="s">
        <v>123</v>
      </c>
      <c r="F92" s="30" t="s">
        <v>124</v>
      </c>
      <c r="G92" s="33" t="s">
        <v>20</v>
      </c>
      <c r="H92" s="33" t="n"/>
      <c r="I92" s="33" t="s">
        <v>35</v>
      </c>
    </row>
    <row hidden="true" ht="45" outlineLevel="0" r="93">
      <c r="A93" s="30" t="n">
        <f aca="false" ca="false" dt2D="false" dtr="false" t="normal">A92+1</f>
        <v>84</v>
      </c>
      <c r="B93" s="31" t="s">
        <v>15</v>
      </c>
      <c r="C93" s="30" t="s">
        <v>121</v>
      </c>
      <c r="D93" s="31" t="s">
        <v>129</v>
      </c>
      <c r="E93" s="35" t="s">
        <v>123</v>
      </c>
      <c r="F93" s="30" t="s">
        <v>124</v>
      </c>
      <c r="G93" s="33" t="s">
        <v>20</v>
      </c>
      <c r="H93" s="33" t="n"/>
      <c r="I93" s="33" t="s">
        <v>35</v>
      </c>
    </row>
    <row ht="45" outlineLevel="0" r="94">
      <c r="A94" s="30" t="n">
        <f aca="false" ca="false" dt2D="false" dtr="false" t="normal">A93+1</f>
        <v>85</v>
      </c>
      <c r="B94" s="31" t="s">
        <v>15</v>
      </c>
      <c r="C94" s="30" t="s">
        <v>121</v>
      </c>
      <c r="D94" s="31" t="s">
        <v>130</v>
      </c>
      <c r="E94" s="35" t="s">
        <v>123</v>
      </c>
      <c r="F94" s="30" t="s">
        <v>124</v>
      </c>
      <c r="G94" s="33" t="n">
        <f aca="false" ca="false" dt2D="false" dtr="false" t="normal">115.63</f>
        <v>115.63</v>
      </c>
      <c r="H94" s="33" t="n">
        <f aca="false" ca="false" dt2D="false" dtr="false" t="normal">G94*1.5</f>
        <v>173.445</v>
      </c>
      <c r="I94" s="33" t="n">
        <f aca="false" ca="false" dt2D="false" dtr="false" t="normal">G94*0.7</f>
        <v>80.94099999999999</v>
      </c>
    </row>
    <row ht="45" outlineLevel="0" r="95">
      <c r="A95" s="30" t="n">
        <f aca="false" ca="false" dt2D="false" dtr="false" t="normal">A94+1</f>
        <v>86</v>
      </c>
      <c r="B95" s="31" t="s">
        <v>15</v>
      </c>
      <c r="C95" s="30" t="s">
        <v>121</v>
      </c>
      <c r="D95" s="31" t="s">
        <v>131</v>
      </c>
      <c r="E95" s="35" t="s">
        <v>123</v>
      </c>
      <c r="F95" s="30" t="s">
        <v>124</v>
      </c>
      <c r="G95" s="33" t="n">
        <f aca="false" ca="false" dt2D="false" dtr="false" t="normal">115.63</f>
        <v>115.63</v>
      </c>
      <c r="H95" s="33" t="n">
        <f aca="false" ca="false" dt2D="false" dtr="false" t="normal">G95*1.5</f>
        <v>173.445</v>
      </c>
      <c r="I95" s="33" t="n">
        <f aca="false" ca="false" dt2D="false" dtr="false" t="normal">G95*0.7</f>
        <v>80.94099999999999</v>
      </c>
    </row>
    <row hidden="true" ht="30" outlineLevel="0" r="96">
      <c r="A96" s="30" t="n">
        <f aca="false" ca="false" dt2D="false" dtr="false" t="normal">A95+1</f>
        <v>87</v>
      </c>
      <c r="B96" s="31" t="s">
        <v>15</v>
      </c>
      <c r="C96" s="30" t="s">
        <v>132</v>
      </c>
      <c r="D96" s="31" t="s">
        <v>133</v>
      </c>
      <c r="E96" s="32" t="n"/>
      <c r="F96" s="30" t="s">
        <v>24</v>
      </c>
      <c r="G96" s="33" t="s">
        <v>20</v>
      </c>
      <c r="H96" s="33" t="n"/>
      <c r="I96" s="33" t="s">
        <v>35</v>
      </c>
    </row>
    <row hidden="true" ht="30" outlineLevel="0" r="97">
      <c r="A97" s="30" t="n">
        <f aca="false" ca="false" dt2D="false" dtr="false" t="normal">A96+1</f>
        <v>88</v>
      </c>
      <c r="B97" s="31" t="s">
        <v>15</v>
      </c>
      <c r="C97" s="30" t="s">
        <v>132</v>
      </c>
      <c r="D97" s="31" t="s">
        <v>134</v>
      </c>
      <c r="E97" s="32" t="n"/>
      <c r="F97" s="30" t="s">
        <v>24</v>
      </c>
      <c r="G97" s="33" t="s">
        <v>20</v>
      </c>
      <c r="H97" s="33" t="n"/>
      <c r="I97" s="33" t="s">
        <v>35</v>
      </c>
    </row>
    <row hidden="true" ht="30" outlineLevel="0" r="98">
      <c r="A98" s="30" t="n">
        <f aca="false" ca="false" dt2D="false" dtr="false" t="normal">A97+1</f>
        <v>89</v>
      </c>
      <c r="B98" s="31" t="s">
        <v>15</v>
      </c>
      <c r="C98" s="30" t="s">
        <v>132</v>
      </c>
      <c r="D98" s="31" t="s">
        <v>135</v>
      </c>
      <c r="E98" s="32" t="n"/>
      <c r="F98" s="30" t="s">
        <v>24</v>
      </c>
      <c r="G98" s="33" t="s">
        <v>20</v>
      </c>
      <c r="H98" s="33" t="n"/>
      <c r="I98" s="33" t="s">
        <v>35</v>
      </c>
    </row>
    <row hidden="true" ht="30" outlineLevel="0" r="99">
      <c r="A99" s="30" t="n">
        <f aca="false" ca="false" dt2D="false" dtr="false" t="normal">A98+1</f>
        <v>90</v>
      </c>
      <c r="B99" s="31" t="s">
        <v>15</v>
      </c>
      <c r="C99" s="30" t="s">
        <v>132</v>
      </c>
      <c r="D99" s="31" t="s">
        <v>136</v>
      </c>
      <c r="E99" s="32" t="n"/>
      <c r="F99" s="30" t="s">
        <v>24</v>
      </c>
      <c r="G99" s="33" t="s">
        <v>20</v>
      </c>
      <c r="H99" s="33" t="n"/>
      <c r="I99" s="33" t="s">
        <v>35</v>
      </c>
    </row>
    <row ht="30" outlineLevel="0" r="100">
      <c r="A100" s="30" t="n">
        <f aca="false" ca="false" dt2D="false" dtr="false" t="normal">A99+1</f>
        <v>91</v>
      </c>
      <c r="B100" s="31" t="s">
        <v>15</v>
      </c>
      <c r="C100" s="30" t="s">
        <v>132</v>
      </c>
      <c r="D100" s="31" t="s">
        <v>137</v>
      </c>
      <c r="E100" s="32" t="n"/>
      <c r="F100" s="30" t="s">
        <v>24</v>
      </c>
      <c r="G100" s="33" t="n">
        <f aca="false" ca="false" dt2D="false" dtr="false" t="normal">1227.74</f>
        <v>1227.74</v>
      </c>
      <c r="H100" s="33" t="n">
        <f aca="false" ca="false" dt2D="false" dtr="false" t="normal">G100*1.5</f>
        <v>1841.6100000000001</v>
      </c>
      <c r="I100" s="33" t="n">
        <f aca="false" ca="false" dt2D="false" dtr="false" t="normal">G100*0.7</f>
        <v>859.418</v>
      </c>
    </row>
    <row ht="30" outlineLevel="0" r="101">
      <c r="A101" s="30" t="n">
        <f aca="false" ca="false" dt2D="false" dtr="false" t="normal">A100+1</f>
        <v>92</v>
      </c>
      <c r="B101" s="31" t="s">
        <v>15</v>
      </c>
      <c r="C101" s="30" t="s">
        <v>132</v>
      </c>
      <c r="D101" s="31" t="s">
        <v>138</v>
      </c>
      <c r="E101" s="32" t="n"/>
      <c r="F101" s="30" t="s">
        <v>24</v>
      </c>
      <c r="G101" s="33" t="n">
        <f aca="false" ca="false" dt2D="false" dtr="false" t="normal">2823.94</f>
        <v>2823.94</v>
      </c>
      <c r="H101" s="33" t="n">
        <f aca="false" ca="false" dt2D="false" dtr="false" t="normal">G101*1.5</f>
        <v>4235.91</v>
      </c>
      <c r="I101" s="33" t="n">
        <f aca="false" ca="false" dt2D="false" dtr="false" t="normal">G101*0.7</f>
        <v>1976.7579999999998</v>
      </c>
    </row>
    <row ht="30" outlineLevel="0" r="102">
      <c r="A102" s="30" t="n">
        <f aca="false" ca="false" dt2D="false" dtr="false" t="normal">A101+1</f>
        <v>93</v>
      </c>
      <c r="B102" s="31" t="s">
        <v>15</v>
      </c>
      <c r="C102" s="30" t="s">
        <v>132</v>
      </c>
      <c r="D102" s="31" t="s">
        <v>139</v>
      </c>
      <c r="E102" s="32" t="n"/>
      <c r="F102" s="30" t="s">
        <v>24</v>
      </c>
      <c r="G102" s="33" t="n">
        <v>2742.41</v>
      </c>
      <c r="H102" s="33" t="n">
        <f aca="false" ca="false" dt2D="false" dtr="false" t="normal">G102*1.5</f>
        <v>4113.615</v>
      </c>
      <c r="I102" s="33" t="n">
        <f aca="false" ca="false" dt2D="false" dtr="false" t="normal">G102*0.7</f>
        <v>1919.6869999999997</v>
      </c>
    </row>
    <row ht="30" outlineLevel="0" r="103">
      <c r="A103" s="30" t="n">
        <f aca="false" ca="false" dt2D="false" dtr="false" t="normal">A102+1</f>
        <v>94</v>
      </c>
      <c r="B103" s="31" t="s">
        <v>15</v>
      </c>
      <c r="C103" s="30" t="s">
        <v>132</v>
      </c>
      <c r="D103" s="31" t="s">
        <v>140</v>
      </c>
      <c r="E103" s="32" t="n"/>
      <c r="F103" s="30" t="s">
        <v>24</v>
      </c>
      <c r="G103" s="33" t="n">
        <v>996.37</v>
      </c>
      <c r="H103" s="33" t="n">
        <f aca="false" ca="false" dt2D="false" dtr="false" t="normal">G103*1.5</f>
        <v>1494.555</v>
      </c>
      <c r="I103" s="33" t="n">
        <f aca="false" ca="false" dt2D="false" dtr="false" t="normal">G103*0.7</f>
        <v>697.459</v>
      </c>
    </row>
    <row ht="30" outlineLevel="0" r="104">
      <c r="A104" s="30" t="n">
        <f aca="false" ca="false" dt2D="false" dtr="false" t="normal">A103+1</f>
        <v>95</v>
      </c>
      <c r="B104" s="31" t="s">
        <v>15</v>
      </c>
      <c r="C104" s="30" t="s">
        <v>132</v>
      </c>
      <c r="D104" s="31" t="s">
        <v>141</v>
      </c>
      <c r="E104" s="32" t="n"/>
      <c r="F104" s="30" t="s">
        <v>24</v>
      </c>
      <c r="G104" s="33" t="n">
        <v>1405.69</v>
      </c>
      <c r="H104" s="33" t="n">
        <f aca="false" ca="false" dt2D="false" dtr="false" t="normal">G104*1.5</f>
        <v>2108.535</v>
      </c>
      <c r="I104" s="33" t="n">
        <f aca="false" ca="false" dt2D="false" dtr="false" t="normal">G104*0.7</f>
        <v>983.983</v>
      </c>
    </row>
    <row ht="30" outlineLevel="0" r="105">
      <c r="A105" s="30" t="n">
        <f aca="false" ca="false" dt2D="false" dtr="false" t="normal">A104+1</f>
        <v>96</v>
      </c>
      <c r="B105" s="31" t="s">
        <v>15</v>
      </c>
      <c r="C105" s="30" t="s">
        <v>132</v>
      </c>
      <c r="D105" s="31" t="s">
        <v>142</v>
      </c>
      <c r="E105" s="32" t="n"/>
      <c r="F105" s="30" t="s">
        <v>24</v>
      </c>
      <c r="G105" s="33" t="n"/>
      <c r="H105" s="33" t="n">
        <f aca="false" ca="false" dt2D="false" dtr="false" t="normal">G105*1.5</f>
        <v>0</v>
      </c>
      <c r="I105" s="33" t="n">
        <f aca="false" ca="false" dt2D="false" dtr="false" t="normal">G105*0.7</f>
        <v>0</v>
      </c>
    </row>
    <row hidden="true" ht="45" outlineLevel="0" r="106">
      <c r="A106" s="30" t="n">
        <f aca="false" ca="false" dt2D="false" dtr="false" t="normal">A105+1</f>
        <v>97</v>
      </c>
      <c r="B106" s="31" t="s">
        <v>15</v>
      </c>
      <c r="C106" s="30" t="s">
        <v>143</v>
      </c>
      <c r="D106" s="31" t="s">
        <v>144</v>
      </c>
      <c r="E106" s="32" t="n"/>
      <c r="F106" s="30" t="s">
        <v>24</v>
      </c>
      <c r="G106" s="33" t="s">
        <v>20</v>
      </c>
      <c r="H106" s="33" t="n"/>
      <c r="I106" s="33" t="s">
        <v>35</v>
      </c>
    </row>
    <row hidden="true" ht="45" outlineLevel="0" r="107">
      <c r="A107" s="30" t="n">
        <f aca="false" ca="false" dt2D="false" dtr="false" t="normal">A106+1</f>
        <v>98</v>
      </c>
      <c r="B107" s="31" t="s">
        <v>15</v>
      </c>
      <c r="C107" s="30" t="s">
        <v>143</v>
      </c>
      <c r="D107" s="31" t="s">
        <v>145</v>
      </c>
      <c r="E107" s="32" t="n"/>
      <c r="F107" s="30" t="s">
        <v>24</v>
      </c>
      <c r="G107" s="33" t="s">
        <v>20</v>
      </c>
      <c r="H107" s="33" t="n"/>
      <c r="I107" s="33" t="s">
        <v>35</v>
      </c>
    </row>
    <row hidden="true" ht="45" outlineLevel="0" r="108">
      <c r="A108" s="30" t="n">
        <f aca="false" ca="false" dt2D="false" dtr="false" t="normal">A107+1</f>
        <v>99</v>
      </c>
      <c r="B108" s="31" t="s">
        <v>15</v>
      </c>
      <c r="C108" s="30" t="s">
        <v>143</v>
      </c>
      <c r="D108" s="31" t="s">
        <v>146</v>
      </c>
      <c r="E108" s="32" t="s">
        <v>147</v>
      </c>
      <c r="F108" s="30" t="s">
        <v>24</v>
      </c>
      <c r="G108" s="33" t="s">
        <v>20</v>
      </c>
      <c r="H108" s="33" t="n"/>
      <c r="I108" s="33" t="s">
        <v>35</v>
      </c>
    </row>
    <row hidden="true" ht="45" outlineLevel="0" r="109">
      <c r="A109" s="30" t="n">
        <f aca="false" ca="false" dt2D="false" dtr="false" t="normal">A108+1</f>
        <v>100</v>
      </c>
      <c r="B109" s="31" t="s">
        <v>15</v>
      </c>
      <c r="C109" s="30" t="s">
        <v>143</v>
      </c>
      <c r="D109" s="31" t="s">
        <v>148</v>
      </c>
      <c r="E109" s="32" t="n"/>
      <c r="F109" s="30" t="s">
        <v>24</v>
      </c>
      <c r="G109" s="33" t="s">
        <v>20</v>
      </c>
      <c r="H109" s="33" t="n"/>
      <c r="I109" s="33" t="s">
        <v>35</v>
      </c>
    </row>
    <row hidden="true" ht="30" outlineLevel="0" r="110">
      <c r="A110" s="30" t="n">
        <f aca="false" ca="false" dt2D="false" dtr="false" t="normal">A109+1</f>
        <v>101</v>
      </c>
      <c r="B110" s="31" t="s">
        <v>15</v>
      </c>
      <c r="C110" s="30" t="s">
        <v>143</v>
      </c>
      <c r="D110" s="31" t="s">
        <v>149</v>
      </c>
      <c r="E110" s="32" t="n"/>
      <c r="F110" s="30" t="s">
        <v>24</v>
      </c>
      <c r="G110" s="33" t="s">
        <v>20</v>
      </c>
      <c r="H110" s="33" t="n"/>
      <c r="I110" s="33" t="s">
        <v>35</v>
      </c>
    </row>
    <row hidden="true" ht="30" outlineLevel="0" r="111">
      <c r="A111" s="30" t="n">
        <f aca="false" ca="false" dt2D="false" dtr="false" t="normal">A110+1</f>
        <v>102</v>
      </c>
      <c r="B111" s="31" t="s">
        <v>15</v>
      </c>
      <c r="C111" s="30" t="s">
        <v>143</v>
      </c>
      <c r="D111" s="31" t="s">
        <v>150</v>
      </c>
      <c r="E111" s="32" t="s">
        <v>151</v>
      </c>
      <c r="F111" s="30" t="s">
        <v>24</v>
      </c>
      <c r="G111" s="33" t="s">
        <v>20</v>
      </c>
      <c r="H111" s="33" t="n"/>
      <c r="I111" s="33" t="s">
        <v>35</v>
      </c>
    </row>
    <row hidden="true" ht="30" outlineLevel="0" r="112">
      <c r="A112" s="30" t="n">
        <f aca="false" ca="false" dt2D="false" dtr="false" t="normal">A111+1</f>
        <v>103</v>
      </c>
      <c r="B112" s="31" t="s">
        <v>15</v>
      </c>
      <c r="C112" s="30" t="s">
        <v>143</v>
      </c>
      <c r="D112" s="31" t="s">
        <v>152</v>
      </c>
      <c r="E112" s="32" t="n"/>
      <c r="F112" s="30" t="s">
        <v>24</v>
      </c>
      <c r="G112" s="33" t="s">
        <v>20</v>
      </c>
      <c r="H112" s="33" t="n"/>
      <c r="I112" s="33" t="s">
        <v>35</v>
      </c>
    </row>
    <row hidden="true" ht="30" outlineLevel="0" r="113">
      <c r="A113" s="30" t="n">
        <f aca="false" ca="false" dt2D="false" dtr="false" t="normal">A112+1</f>
        <v>104</v>
      </c>
      <c r="B113" s="31" t="s">
        <v>15</v>
      </c>
      <c r="C113" s="30" t="s">
        <v>143</v>
      </c>
      <c r="D113" s="31" t="s">
        <v>153</v>
      </c>
      <c r="E113" s="32" t="n"/>
      <c r="F113" s="30" t="s">
        <v>24</v>
      </c>
      <c r="G113" s="33" t="s">
        <v>20</v>
      </c>
      <c r="H113" s="33" t="n"/>
      <c r="I113" s="33" t="s">
        <v>35</v>
      </c>
    </row>
    <row hidden="true" ht="30" outlineLevel="0" r="114">
      <c r="A114" s="30" t="n">
        <f aca="false" ca="false" dt2D="false" dtr="false" t="normal">A113+1</f>
        <v>105</v>
      </c>
      <c r="B114" s="31" t="s">
        <v>15</v>
      </c>
      <c r="C114" s="30" t="s">
        <v>143</v>
      </c>
      <c r="D114" s="31" t="s">
        <v>154</v>
      </c>
      <c r="E114" s="32" t="n"/>
      <c r="F114" s="30" t="s">
        <v>24</v>
      </c>
      <c r="G114" s="33" t="s">
        <v>20</v>
      </c>
      <c r="H114" s="33" t="n"/>
      <c r="I114" s="33" t="s">
        <v>35</v>
      </c>
    </row>
    <row hidden="true" ht="30" outlineLevel="0" r="115">
      <c r="A115" s="30" t="n">
        <f aca="false" ca="false" dt2D="false" dtr="false" t="normal">A114+1</f>
        <v>106</v>
      </c>
      <c r="B115" s="31" t="s">
        <v>15</v>
      </c>
      <c r="C115" s="30" t="s">
        <v>143</v>
      </c>
      <c r="D115" s="31" t="s">
        <v>155</v>
      </c>
      <c r="E115" s="32" t="n"/>
      <c r="F115" s="30" t="s">
        <v>24</v>
      </c>
      <c r="G115" s="33" t="s">
        <v>20</v>
      </c>
      <c r="H115" s="33" t="n"/>
      <c r="I115" s="33" t="s">
        <v>35</v>
      </c>
    </row>
    <row hidden="true" ht="30" outlineLevel="0" r="116">
      <c r="A116" s="30" t="n">
        <f aca="false" ca="false" dt2D="false" dtr="false" t="normal">A115+1</f>
        <v>107</v>
      </c>
      <c r="B116" s="31" t="s">
        <v>15</v>
      </c>
      <c r="C116" s="30" t="s">
        <v>143</v>
      </c>
      <c r="D116" s="31" t="s">
        <v>156</v>
      </c>
      <c r="E116" s="32" t="n"/>
      <c r="F116" s="30" t="s">
        <v>24</v>
      </c>
      <c r="G116" s="33" t="s">
        <v>20</v>
      </c>
      <c r="H116" s="33" t="n"/>
      <c r="I116" s="33" t="s">
        <v>35</v>
      </c>
    </row>
    <row hidden="true" ht="30" outlineLevel="0" r="117">
      <c r="A117" s="30" t="n">
        <f aca="false" ca="false" dt2D="false" dtr="false" t="normal">A116+1</f>
        <v>108</v>
      </c>
      <c r="B117" s="31" t="s">
        <v>15</v>
      </c>
      <c r="C117" s="30" t="s">
        <v>143</v>
      </c>
      <c r="D117" s="31" t="s">
        <v>157</v>
      </c>
      <c r="E117" s="32" t="n"/>
      <c r="F117" s="30" t="s">
        <v>24</v>
      </c>
      <c r="G117" s="33" t="s">
        <v>20</v>
      </c>
      <c r="H117" s="33" t="n"/>
      <c r="I117" s="33" t="s">
        <v>35</v>
      </c>
    </row>
    <row hidden="true" ht="30" outlineLevel="0" r="118">
      <c r="A118" s="30" t="n">
        <f aca="false" ca="false" dt2D="false" dtr="false" t="normal">A117+1</f>
        <v>109</v>
      </c>
      <c r="B118" s="31" t="s">
        <v>15</v>
      </c>
      <c r="C118" s="30" t="s">
        <v>143</v>
      </c>
      <c r="D118" s="31" t="s">
        <v>158</v>
      </c>
      <c r="E118" s="32" t="n"/>
      <c r="F118" s="30" t="s">
        <v>24</v>
      </c>
      <c r="G118" s="33" t="s">
        <v>20</v>
      </c>
      <c r="H118" s="33" t="n"/>
      <c r="I118" s="33" t="s">
        <v>35</v>
      </c>
    </row>
    <row ht="75" outlineLevel="0" r="119">
      <c r="A119" s="30" t="n">
        <f aca="false" ca="false" dt2D="false" dtr="false" t="normal">A118+1</f>
        <v>110</v>
      </c>
      <c r="B119" s="31" t="s">
        <v>15</v>
      </c>
      <c r="C119" s="30" t="s">
        <v>143</v>
      </c>
      <c r="D119" s="31" t="s">
        <v>159</v>
      </c>
      <c r="E119" s="32" t="s">
        <v>160</v>
      </c>
      <c r="F119" s="30" t="s">
        <v>24</v>
      </c>
      <c r="G119" s="33" t="n">
        <v>2826.52</v>
      </c>
      <c r="H119" s="33" t="n">
        <f aca="false" ca="false" dt2D="false" dtr="false" t="normal">G119*1.5</f>
        <v>4239.78</v>
      </c>
      <c r="I119" s="33" t="n">
        <f aca="false" ca="false" dt2D="false" dtr="false" t="normal">G119*0.7</f>
        <v>1978.5639999999999</v>
      </c>
    </row>
    <row hidden="true" ht="75" outlineLevel="0" r="120">
      <c r="A120" s="30" t="n">
        <f aca="false" ca="false" dt2D="false" dtr="false" t="normal">A119+1</f>
        <v>111</v>
      </c>
      <c r="B120" s="31" t="s">
        <v>15</v>
      </c>
      <c r="C120" s="30" t="s">
        <v>143</v>
      </c>
      <c r="D120" s="31" t="s">
        <v>161</v>
      </c>
      <c r="E120" s="32" t="s">
        <v>160</v>
      </c>
      <c r="F120" s="30" t="s">
        <v>24</v>
      </c>
      <c r="G120" s="33" t="s">
        <v>20</v>
      </c>
      <c r="H120" s="33" t="n"/>
      <c r="I120" s="33" t="s">
        <v>35</v>
      </c>
    </row>
    <row hidden="true" ht="75" outlineLevel="0" r="121">
      <c r="A121" s="30" t="n">
        <f aca="false" ca="false" dt2D="false" dtr="false" t="normal">A120+1</f>
        <v>112</v>
      </c>
      <c r="B121" s="31" t="s">
        <v>15</v>
      </c>
      <c r="C121" s="30" t="s">
        <v>143</v>
      </c>
      <c r="D121" s="31" t="s">
        <v>162</v>
      </c>
      <c r="E121" s="32" t="s">
        <v>160</v>
      </c>
      <c r="F121" s="30" t="s">
        <v>24</v>
      </c>
      <c r="G121" s="33" t="s">
        <v>20</v>
      </c>
      <c r="H121" s="33" t="n"/>
      <c r="I121" s="33" t="s">
        <v>35</v>
      </c>
    </row>
    <row ht="30" outlineLevel="0" r="122">
      <c r="A122" s="30" t="n">
        <f aca="false" ca="false" dt2D="false" dtr="false" t="normal">A121+1</f>
        <v>113</v>
      </c>
      <c r="B122" s="31" t="s">
        <v>15</v>
      </c>
      <c r="C122" s="30" t="s">
        <v>143</v>
      </c>
      <c r="D122" s="31" t="s">
        <v>163</v>
      </c>
      <c r="E122" s="32" t="s">
        <v>164</v>
      </c>
      <c r="F122" s="30" t="s">
        <v>24</v>
      </c>
      <c r="G122" s="33" t="n">
        <v>3317.77</v>
      </c>
      <c r="H122" s="33" t="n">
        <f aca="false" ca="false" dt2D="false" dtr="false" t="normal">G122*1.5</f>
        <v>4976.655</v>
      </c>
      <c r="I122" s="33" t="n">
        <f aca="false" ca="false" dt2D="false" dtr="false" t="normal">G122*0.7</f>
        <v>2322.439</v>
      </c>
    </row>
    <row ht="30" outlineLevel="0" r="123">
      <c r="A123" s="30" t="n">
        <f aca="false" ca="false" dt2D="false" dtr="false" t="normal">A122+1</f>
        <v>114</v>
      </c>
      <c r="B123" s="31" t="s">
        <v>15</v>
      </c>
      <c r="C123" s="30" t="s">
        <v>143</v>
      </c>
      <c r="D123" s="31" t="s">
        <v>165</v>
      </c>
      <c r="E123" s="32" t="n"/>
      <c r="F123" s="30" t="s">
        <v>24</v>
      </c>
      <c r="G123" s="33" t="n">
        <v>1186.19</v>
      </c>
      <c r="H123" s="33" t="n">
        <f aca="false" ca="false" dt2D="false" dtr="false" t="normal">G123*1.5</f>
        <v>1779.285</v>
      </c>
      <c r="I123" s="33" t="n">
        <f aca="false" ca="false" dt2D="false" dtr="false" t="normal">G123*0.7</f>
        <v>830.333</v>
      </c>
    </row>
    <row ht="30" outlineLevel="0" r="124">
      <c r="A124" s="30" t="n">
        <f aca="false" ca="false" dt2D="false" dtr="false" t="normal">A123+1</f>
        <v>115</v>
      </c>
      <c r="B124" s="31" t="s">
        <v>15</v>
      </c>
      <c r="C124" s="30" t="s">
        <v>143</v>
      </c>
      <c r="D124" s="31" t="s">
        <v>166</v>
      </c>
      <c r="E124" s="32" t="n"/>
      <c r="F124" s="30" t="s">
        <v>24</v>
      </c>
      <c r="G124" s="33" t="n">
        <v>1186.19</v>
      </c>
      <c r="H124" s="33" t="n">
        <f aca="false" ca="false" dt2D="false" dtr="false" t="normal">G124*1.5</f>
        <v>1779.285</v>
      </c>
      <c r="I124" s="33" t="n">
        <f aca="false" ca="false" dt2D="false" dtr="false" t="normal">G124*0.7</f>
        <v>830.333</v>
      </c>
    </row>
    <row ht="30" outlineLevel="0" r="125">
      <c r="A125" s="30" t="n">
        <f aca="false" ca="false" dt2D="false" dtr="false" t="normal">A124+1</f>
        <v>116</v>
      </c>
      <c r="B125" s="31" t="s">
        <v>15</v>
      </c>
      <c r="C125" s="30" t="s">
        <v>143</v>
      </c>
      <c r="D125" s="31" t="s">
        <v>167</v>
      </c>
      <c r="E125" s="32" t="n"/>
      <c r="F125" s="30" t="s">
        <v>24</v>
      </c>
      <c r="G125" s="33" t="n">
        <v>1186.19</v>
      </c>
      <c r="H125" s="33" t="n">
        <f aca="false" ca="false" dt2D="false" dtr="false" t="normal">G125*1.5</f>
        <v>1779.285</v>
      </c>
      <c r="I125" s="33" t="n">
        <f aca="false" ca="false" dt2D="false" dtr="false" t="normal">G125*0.7</f>
        <v>830.333</v>
      </c>
    </row>
    <row ht="30" outlineLevel="0" r="126">
      <c r="A126" s="30" t="n">
        <f aca="false" ca="false" dt2D="false" dtr="false" t="normal">A125+1</f>
        <v>117</v>
      </c>
      <c r="B126" s="31" t="s">
        <v>15</v>
      </c>
      <c r="C126" s="30" t="s">
        <v>143</v>
      </c>
      <c r="D126" s="31" t="s">
        <v>168</v>
      </c>
      <c r="E126" s="32" t="s">
        <v>41</v>
      </c>
      <c r="F126" s="30" t="s">
        <v>24</v>
      </c>
      <c r="G126" s="33" t="n">
        <v>905.22</v>
      </c>
      <c r="H126" s="33" t="n">
        <f aca="false" ca="false" dt2D="false" dtr="false" t="normal">G126*1.5</f>
        <v>1357.83</v>
      </c>
      <c r="I126" s="33" t="n">
        <f aca="false" ca="false" dt2D="false" dtr="false" t="normal">G126*0.7</f>
        <v>633.654</v>
      </c>
    </row>
    <row hidden="true" ht="30" outlineLevel="0" r="127">
      <c r="A127" s="30" t="n">
        <f aca="false" ca="false" dt2D="false" dtr="false" t="normal">A126+1</f>
        <v>118</v>
      </c>
      <c r="B127" s="31" t="s">
        <v>15</v>
      </c>
      <c r="C127" s="30" t="s">
        <v>143</v>
      </c>
      <c r="D127" s="31" t="s">
        <v>169</v>
      </c>
      <c r="E127" s="32" t="n"/>
      <c r="F127" s="30" t="s">
        <v>170</v>
      </c>
      <c r="G127" s="33" t="s">
        <v>20</v>
      </c>
      <c r="H127" s="33" t="n"/>
      <c r="I127" s="33" t="s">
        <v>35</v>
      </c>
    </row>
    <row ht="30" outlineLevel="0" r="128">
      <c r="A128" s="30" t="n">
        <f aca="false" ca="false" dt2D="false" dtr="false" t="normal">A127+1</f>
        <v>119</v>
      </c>
      <c r="B128" s="31" t="s">
        <v>15</v>
      </c>
      <c r="C128" s="30" t="s">
        <v>143</v>
      </c>
      <c r="D128" s="31" t="s">
        <v>171</v>
      </c>
      <c r="E128" s="32" t="n"/>
      <c r="F128" s="30" t="s">
        <v>24</v>
      </c>
      <c r="G128" s="33" t="n">
        <v>829.4</v>
      </c>
      <c r="H128" s="33" t="n">
        <f aca="false" ca="false" dt2D="false" dtr="false" t="normal">G128*1.5</f>
        <v>1244.1</v>
      </c>
      <c r="I128" s="33" t="n">
        <f aca="false" ca="false" dt2D="false" dtr="false" t="normal">G128*0.7</f>
        <v>580.5799999999999</v>
      </c>
    </row>
    <row hidden="true" ht="30" outlineLevel="0" r="129">
      <c r="A129" s="30" t="n">
        <f aca="false" ca="false" dt2D="false" dtr="false" t="normal">A128+1</f>
        <v>120</v>
      </c>
      <c r="B129" s="36" t="s">
        <v>15</v>
      </c>
      <c r="C129" s="37" t="s">
        <v>143</v>
      </c>
      <c r="D129" s="36" t="s">
        <v>172</v>
      </c>
      <c r="E129" s="38" t="n"/>
      <c r="F129" s="37" t="s">
        <v>170</v>
      </c>
      <c r="G129" s="33" t="s">
        <v>20</v>
      </c>
      <c r="H129" s="33" t="n"/>
      <c r="I129" s="33" t="s">
        <v>35</v>
      </c>
    </row>
    <row hidden="true" ht="30" outlineLevel="0" r="130">
      <c r="A130" s="30" t="n">
        <f aca="false" ca="false" dt2D="false" dtr="false" t="normal">A129+1</f>
        <v>121</v>
      </c>
      <c r="B130" s="31" t="s">
        <v>15</v>
      </c>
      <c r="C130" s="30" t="s">
        <v>173</v>
      </c>
      <c r="D130" s="31" t="s">
        <v>174</v>
      </c>
      <c r="E130" s="32" t="n"/>
      <c r="F130" s="30" t="s">
        <v>175</v>
      </c>
      <c r="G130" s="33" t="s">
        <v>20</v>
      </c>
      <c r="H130" s="33" t="n"/>
      <c r="I130" s="33" t="s">
        <v>35</v>
      </c>
    </row>
    <row hidden="true" ht="45" outlineLevel="0" r="131">
      <c r="A131" s="30" t="n">
        <f aca="false" ca="false" dt2D="false" dtr="false" t="normal">A130+1</f>
        <v>122</v>
      </c>
      <c r="B131" s="31" t="s">
        <v>15</v>
      </c>
      <c r="C131" s="30" t="s">
        <v>176</v>
      </c>
      <c r="D131" s="31" t="s">
        <v>177</v>
      </c>
      <c r="E131" s="32" t="s">
        <v>178</v>
      </c>
      <c r="F131" s="30" t="s">
        <v>24</v>
      </c>
      <c r="G131" s="33" t="s">
        <v>20</v>
      </c>
      <c r="H131" s="33" t="n"/>
      <c r="I131" s="33" t="s">
        <v>35</v>
      </c>
    </row>
    <row hidden="true" ht="45" outlineLevel="0" r="132">
      <c r="A132" s="30" t="n">
        <f aca="false" ca="false" dt2D="false" dtr="false" t="normal">A131+1</f>
        <v>123</v>
      </c>
      <c r="B132" s="31" t="s">
        <v>15</v>
      </c>
      <c r="C132" s="30" t="s">
        <v>176</v>
      </c>
      <c r="D132" s="31" t="s">
        <v>179</v>
      </c>
      <c r="E132" s="32" t="s">
        <v>178</v>
      </c>
      <c r="F132" s="30" t="s">
        <v>24</v>
      </c>
      <c r="G132" s="33" t="s">
        <v>20</v>
      </c>
      <c r="H132" s="33" t="n"/>
      <c r="I132" s="33" t="s">
        <v>35</v>
      </c>
    </row>
    <row hidden="true" ht="30" outlineLevel="0" r="133">
      <c r="A133" s="30" t="n">
        <f aca="false" ca="false" dt2D="false" dtr="false" t="normal">A132+1</f>
        <v>124</v>
      </c>
      <c r="B133" s="31" t="s">
        <v>15</v>
      </c>
      <c r="C133" s="30" t="s">
        <v>176</v>
      </c>
      <c r="D133" s="31" t="s">
        <v>180</v>
      </c>
      <c r="E133" s="32" t="s">
        <v>181</v>
      </c>
      <c r="F133" s="30" t="s">
        <v>175</v>
      </c>
      <c r="G133" s="33" t="s">
        <v>20</v>
      </c>
      <c r="H133" s="33" t="n"/>
      <c r="I133" s="33" t="s">
        <v>35</v>
      </c>
    </row>
    <row ht="30" outlineLevel="0" r="134">
      <c r="A134" s="30" t="n">
        <f aca="false" ca="false" dt2D="false" dtr="false" t="normal">A133+1</f>
        <v>125</v>
      </c>
      <c r="B134" s="31" t="s">
        <v>15</v>
      </c>
      <c r="C134" s="30" t="s">
        <v>176</v>
      </c>
      <c r="D134" s="31" t="s">
        <v>182</v>
      </c>
      <c r="E134" s="32" t="n"/>
      <c r="F134" s="30" t="s">
        <v>24</v>
      </c>
      <c r="G134" s="33" t="n">
        <v>1449.36</v>
      </c>
      <c r="H134" s="33" t="n">
        <f aca="false" ca="false" dt2D="false" dtr="false" t="normal">G134*1.5</f>
        <v>2174.04</v>
      </c>
      <c r="I134" s="33" t="n">
        <f aca="false" ca="false" dt2D="false" dtr="false" t="normal">G134*0.7</f>
        <v>1014.5519999999999</v>
      </c>
    </row>
    <row ht="30" outlineLevel="0" r="135">
      <c r="A135" s="30" t="n">
        <f aca="false" ca="false" dt2D="false" dtr="false" t="normal">A134+1</f>
        <v>126</v>
      </c>
      <c r="B135" s="31" t="s">
        <v>15</v>
      </c>
      <c r="C135" s="30" t="s">
        <v>176</v>
      </c>
      <c r="D135" s="31" t="s">
        <v>183</v>
      </c>
      <c r="E135" s="32" t="n"/>
      <c r="F135" s="30" t="s">
        <v>24</v>
      </c>
      <c r="G135" s="33" t="n">
        <v>206.57</v>
      </c>
      <c r="H135" s="33" t="n">
        <f aca="false" ca="false" dt2D="false" dtr="false" t="normal">G135*1.5</f>
        <v>309.855</v>
      </c>
      <c r="I135" s="33" t="n">
        <f aca="false" ca="false" dt2D="false" dtr="false" t="normal">G135*0.7</f>
        <v>144.599</v>
      </c>
    </row>
    <row ht="30" outlineLevel="0" r="136">
      <c r="A136" s="30" t="n">
        <f aca="false" ca="false" dt2D="false" dtr="false" t="normal">A135+1</f>
        <v>127</v>
      </c>
      <c r="B136" s="31" t="s">
        <v>15</v>
      </c>
      <c r="C136" s="30" t="s">
        <v>184</v>
      </c>
      <c r="D136" s="31" t="s">
        <v>185</v>
      </c>
      <c r="E136" s="32" t="s">
        <v>186</v>
      </c>
      <c r="F136" s="30" t="s">
        <v>24</v>
      </c>
      <c r="G136" s="33" t="n">
        <v>3678.46</v>
      </c>
      <c r="H136" s="33" t="n">
        <f aca="false" ca="false" dt2D="false" dtr="false" t="normal">G136*1.5</f>
        <v>5517.6900000000005</v>
      </c>
      <c r="I136" s="33" t="n">
        <f aca="false" ca="false" dt2D="false" dtr="false" t="normal">G136*0.7</f>
        <v>2574.922</v>
      </c>
    </row>
    <row ht="30" outlineLevel="0" r="137">
      <c r="A137" s="30" t="n">
        <f aca="false" ca="false" dt2D="false" dtr="false" t="normal">A136+1</f>
        <v>128</v>
      </c>
      <c r="B137" s="31" t="s">
        <v>15</v>
      </c>
      <c r="C137" s="30" t="s">
        <v>184</v>
      </c>
      <c r="D137" s="31" t="s">
        <v>187</v>
      </c>
      <c r="E137" s="32" t="n"/>
      <c r="F137" s="30" t="s">
        <v>24</v>
      </c>
      <c r="G137" s="33" t="n">
        <v>736.56</v>
      </c>
      <c r="H137" s="33" t="n">
        <f aca="false" ca="false" dt2D="false" dtr="false" t="normal">G137*1.5</f>
        <v>1104.84</v>
      </c>
      <c r="I137" s="33" t="n">
        <f aca="false" ca="false" dt2D="false" dtr="false" t="normal">G137*0.7</f>
        <v>515.592</v>
      </c>
    </row>
    <row ht="60" outlineLevel="0" r="138">
      <c r="A138" s="30" t="n">
        <f aca="false" ca="false" dt2D="false" dtr="false" t="normal">A137+1</f>
        <v>129</v>
      </c>
      <c r="B138" s="31" t="s">
        <v>15</v>
      </c>
      <c r="C138" s="30" t="s">
        <v>188</v>
      </c>
      <c r="D138" s="31" t="s">
        <v>189</v>
      </c>
      <c r="E138" s="32" t="n"/>
      <c r="F138" s="30" t="s">
        <v>190</v>
      </c>
      <c r="G138" s="33" t="n">
        <v>3666.4</v>
      </c>
      <c r="H138" s="33" t="n">
        <f aca="false" ca="false" dt2D="false" dtr="false" t="normal">G138*1.5</f>
        <v>5499.6</v>
      </c>
      <c r="I138" s="33" t="n">
        <f aca="false" ca="false" dt2D="false" dtr="false" t="normal">G138*0.7</f>
        <v>2566.48</v>
      </c>
    </row>
    <row ht="90" outlineLevel="0" r="139">
      <c r="A139" s="30" t="n">
        <f aca="false" ca="false" dt2D="false" dtr="false" t="normal">A138+1</f>
        <v>130</v>
      </c>
      <c r="B139" s="31" t="s">
        <v>15</v>
      </c>
      <c r="C139" s="30" t="s">
        <v>188</v>
      </c>
      <c r="D139" s="31" t="s">
        <v>191</v>
      </c>
      <c r="E139" s="32" t="s">
        <v>192</v>
      </c>
      <c r="F139" s="30" t="s">
        <v>190</v>
      </c>
      <c r="G139" s="33" t="n">
        <v>3666.4</v>
      </c>
      <c r="H139" s="33" t="n">
        <f aca="false" ca="false" dt2D="false" dtr="false" t="normal">G139*1.5</f>
        <v>5499.6</v>
      </c>
      <c r="I139" s="33" t="n">
        <f aca="false" ca="false" dt2D="false" dtr="false" t="normal">G139*0.7</f>
        <v>2566.48</v>
      </c>
    </row>
    <row ht="30" outlineLevel="0" r="140">
      <c r="A140" s="30" t="n">
        <f aca="false" ca="false" dt2D="false" dtr="false" t="normal">A139+1</f>
        <v>131</v>
      </c>
      <c r="B140" s="31" t="s">
        <v>15</v>
      </c>
      <c r="C140" s="30" t="s">
        <v>188</v>
      </c>
      <c r="D140" s="31" t="s">
        <v>193</v>
      </c>
      <c r="E140" s="32" t="n"/>
      <c r="F140" s="30" t="s">
        <v>190</v>
      </c>
      <c r="G140" s="33" t="n">
        <v>733.29</v>
      </c>
      <c r="H140" s="33" t="n">
        <f aca="false" ca="false" dt2D="false" dtr="false" t="normal">G140*1.5</f>
        <v>1099.935</v>
      </c>
      <c r="I140" s="33" t="n">
        <f aca="false" ca="false" dt2D="false" dtr="false" t="normal">G140*0.7</f>
        <v>513.303</v>
      </c>
    </row>
    <row ht="45" outlineLevel="0" r="141">
      <c r="A141" s="30" t="n">
        <f aca="false" ca="false" dt2D="false" dtr="false" t="normal">A140+1</f>
        <v>132</v>
      </c>
      <c r="B141" s="31" t="s">
        <v>15</v>
      </c>
      <c r="C141" s="30" t="s">
        <v>188</v>
      </c>
      <c r="D141" s="31" t="s">
        <v>194</v>
      </c>
      <c r="E141" s="32" t="s">
        <v>195</v>
      </c>
      <c r="F141" s="30" t="s">
        <v>24</v>
      </c>
      <c r="G141" s="33" t="n">
        <v>733.29</v>
      </c>
      <c r="H141" s="33" t="n">
        <f aca="false" ca="false" dt2D="false" dtr="false" t="normal">G141*1.5</f>
        <v>1099.935</v>
      </c>
      <c r="I141" s="33" t="n">
        <f aca="false" ca="false" dt2D="false" dtr="false" t="normal">G141*0.7</f>
        <v>513.303</v>
      </c>
    </row>
    <row ht="30" outlineLevel="0" r="142">
      <c r="A142" s="30" t="n">
        <f aca="false" ca="false" dt2D="false" dtr="false" t="normal">A141+1</f>
        <v>133</v>
      </c>
      <c r="B142" s="31" t="s">
        <v>15</v>
      </c>
      <c r="C142" s="30" t="s">
        <v>196</v>
      </c>
      <c r="D142" s="31" t="s">
        <v>197</v>
      </c>
      <c r="E142" s="32" t="s">
        <v>198</v>
      </c>
      <c r="F142" s="30" t="s">
        <v>56</v>
      </c>
      <c r="G142" s="33" t="n">
        <v>848.23</v>
      </c>
      <c r="H142" s="33" t="n">
        <f aca="false" ca="false" dt2D="false" dtr="false" t="normal">G142*1.5</f>
        <v>1272.345</v>
      </c>
      <c r="I142" s="33" t="n">
        <f aca="false" ca="false" dt2D="false" dtr="false" t="normal">G142*0.7</f>
        <v>593.761</v>
      </c>
    </row>
    <row ht="45" outlineLevel="0" r="143">
      <c r="A143" s="30" t="n">
        <f aca="false" ca="false" dt2D="false" dtr="false" t="normal">A142+1</f>
        <v>134</v>
      </c>
      <c r="B143" s="31" t="s">
        <v>15</v>
      </c>
      <c r="C143" s="30" t="s">
        <v>196</v>
      </c>
      <c r="D143" s="31" t="s">
        <v>199</v>
      </c>
      <c r="E143" s="32" t="n"/>
      <c r="F143" s="30" t="s">
        <v>56</v>
      </c>
      <c r="G143" s="33" t="n">
        <v>848.23</v>
      </c>
      <c r="H143" s="33" t="n">
        <f aca="false" ca="false" dt2D="false" dtr="false" t="normal">G143*1.5</f>
        <v>1272.345</v>
      </c>
      <c r="I143" s="33" t="n">
        <f aca="false" ca="false" dt2D="false" dtr="false" t="normal">G143*0.7</f>
        <v>593.761</v>
      </c>
    </row>
    <row ht="30" outlineLevel="0" r="144">
      <c r="A144" s="30" t="n">
        <f aca="false" ca="false" dt2D="false" dtr="false" t="normal">A143+1</f>
        <v>135</v>
      </c>
      <c r="B144" s="31" t="s">
        <v>15</v>
      </c>
      <c r="C144" s="30" t="s">
        <v>196</v>
      </c>
      <c r="D144" s="31" t="s">
        <v>200</v>
      </c>
      <c r="E144" s="32" t="n"/>
      <c r="F144" s="30" t="s">
        <v>56</v>
      </c>
      <c r="G144" s="33" t="n">
        <v>848.23</v>
      </c>
      <c r="H144" s="33" t="n">
        <f aca="false" ca="false" dt2D="false" dtr="false" t="normal">G144*1.5</f>
        <v>1272.345</v>
      </c>
      <c r="I144" s="33" t="n">
        <f aca="false" ca="false" dt2D="false" dtr="false" t="normal">G144*0.7</f>
        <v>593.761</v>
      </c>
    </row>
    <row ht="30" outlineLevel="0" r="145">
      <c r="A145" s="30" t="n">
        <f aca="false" ca="false" dt2D="false" dtr="false" t="normal">A144+1</f>
        <v>136</v>
      </c>
      <c r="B145" s="31" t="s">
        <v>15</v>
      </c>
      <c r="C145" s="30" t="s">
        <v>196</v>
      </c>
      <c r="D145" s="31" t="s">
        <v>201</v>
      </c>
      <c r="E145" s="32" t="n"/>
      <c r="F145" s="30" t="s">
        <v>56</v>
      </c>
      <c r="G145" s="33" t="n">
        <v>848.23</v>
      </c>
      <c r="H145" s="33" t="n">
        <f aca="false" ca="false" dt2D="false" dtr="false" t="normal">G145*1.5</f>
        <v>1272.345</v>
      </c>
      <c r="I145" s="33" t="n">
        <f aca="false" ca="false" dt2D="false" dtr="false" t="normal">G145*0.7</f>
        <v>593.761</v>
      </c>
    </row>
    <row ht="45" outlineLevel="0" r="146">
      <c r="A146" s="30" t="n">
        <f aca="false" ca="false" dt2D="false" dtr="false" t="normal">A145+1</f>
        <v>137</v>
      </c>
      <c r="B146" s="31" t="s">
        <v>15</v>
      </c>
      <c r="C146" s="30" t="s">
        <v>202</v>
      </c>
      <c r="D146" s="31" t="s">
        <v>203</v>
      </c>
      <c r="E146" s="32" t="s">
        <v>204</v>
      </c>
      <c r="F146" s="30" t="s">
        <v>24</v>
      </c>
      <c r="G146" s="33" t="n">
        <v>911.72</v>
      </c>
      <c r="H146" s="33" t="n">
        <f aca="false" ca="false" dt2D="false" dtr="false" t="normal">G146*1.5</f>
        <v>1367.58</v>
      </c>
      <c r="I146" s="33" t="n">
        <f aca="false" ca="false" dt2D="false" dtr="false" t="normal">G146*0.7</f>
        <v>638.204</v>
      </c>
    </row>
    <row ht="45" outlineLevel="0" r="147">
      <c r="A147" s="30" t="n">
        <f aca="false" ca="false" dt2D="false" dtr="false" t="normal">A146+1</f>
        <v>138</v>
      </c>
      <c r="B147" s="31" t="s">
        <v>15</v>
      </c>
      <c r="C147" s="30" t="s">
        <v>202</v>
      </c>
      <c r="D147" s="31" t="s">
        <v>205</v>
      </c>
      <c r="E147" s="32" t="s">
        <v>204</v>
      </c>
      <c r="F147" s="30" t="s">
        <v>24</v>
      </c>
      <c r="G147" s="33" t="n">
        <v>182.35</v>
      </c>
      <c r="H147" s="33" t="n">
        <f aca="false" ca="false" dt2D="false" dtr="false" t="normal">G147*1.5</f>
        <v>273.525</v>
      </c>
      <c r="I147" s="33" t="n">
        <f aca="false" ca="false" dt2D="false" dtr="false" t="normal">G147*0.7</f>
        <v>127.64499999999998</v>
      </c>
    </row>
    <row ht="45" outlineLevel="0" r="148">
      <c r="A148" s="30" t="n">
        <f aca="false" ca="false" dt2D="false" dtr="false" t="normal">A147+1</f>
        <v>139</v>
      </c>
      <c r="B148" s="31" t="s">
        <v>15</v>
      </c>
      <c r="C148" s="30" t="s">
        <v>202</v>
      </c>
      <c r="D148" s="31" t="s">
        <v>206</v>
      </c>
      <c r="E148" s="32" t="s">
        <v>204</v>
      </c>
      <c r="F148" s="30" t="s">
        <v>24</v>
      </c>
      <c r="G148" s="33" t="n">
        <v>547.15</v>
      </c>
      <c r="H148" s="33" t="n">
        <f aca="false" ca="false" dt2D="false" dtr="false" t="normal">G148*1.5</f>
        <v>820.7249999999999</v>
      </c>
      <c r="I148" s="33" t="n">
        <f aca="false" ca="false" dt2D="false" dtr="false" t="normal">G148*0.7</f>
        <v>383.00499999999994</v>
      </c>
    </row>
    <row ht="45" outlineLevel="0" r="149">
      <c r="A149" s="30" t="n">
        <f aca="false" ca="false" dt2D="false" dtr="false" t="normal">A148+1</f>
        <v>140</v>
      </c>
      <c r="B149" s="31" t="s">
        <v>15</v>
      </c>
      <c r="C149" s="30" t="s">
        <v>202</v>
      </c>
      <c r="D149" s="31" t="s">
        <v>207</v>
      </c>
      <c r="E149" s="32" t="s">
        <v>204</v>
      </c>
      <c r="F149" s="30" t="s">
        <v>24</v>
      </c>
      <c r="G149" s="33" t="n">
        <v>109.43</v>
      </c>
      <c r="H149" s="33" t="n">
        <f aca="false" ca="false" dt2D="false" dtr="false" t="normal">G149*1.5</f>
        <v>164.145</v>
      </c>
      <c r="I149" s="33" t="n">
        <f aca="false" ca="false" dt2D="false" dtr="false" t="normal">G149*0.7</f>
        <v>76.601</v>
      </c>
    </row>
    <row hidden="true" ht="30" outlineLevel="0" r="150">
      <c r="A150" s="30" t="n">
        <f aca="false" ca="false" dt2D="false" dtr="false" t="normal">A149+1</f>
        <v>141</v>
      </c>
      <c r="B150" s="31" t="s">
        <v>15</v>
      </c>
      <c r="C150" s="30" t="s">
        <v>202</v>
      </c>
      <c r="D150" s="31" t="s">
        <v>208</v>
      </c>
      <c r="E150" s="32" t="n"/>
      <c r="F150" s="30" t="s">
        <v>24</v>
      </c>
      <c r="G150" s="33" t="s">
        <v>20</v>
      </c>
      <c r="H150" s="33" t="n"/>
      <c r="I150" s="33" t="s">
        <v>35</v>
      </c>
    </row>
    <row hidden="true" ht="30" outlineLevel="0" r="151">
      <c r="A151" s="30" t="n">
        <f aca="false" ca="false" dt2D="false" dtr="false" t="normal">A150+1</f>
        <v>142</v>
      </c>
      <c r="B151" s="31" t="s">
        <v>15</v>
      </c>
      <c r="C151" s="30" t="s">
        <v>202</v>
      </c>
      <c r="D151" s="31" t="s">
        <v>209</v>
      </c>
      <c r="E151" s="32" t="n"/>
      <c r="F151" s="30" t="s">
        <v>24</v>
      </c>
      <c r="G151" s="33" t="s">
        <v>20</v>
      </c>
      <c r="H151" s="33" t="n"/>
      <c r="I151" s="33" t="s">
        <v>35</v>
      </c>
    </row>
    <row ht="30" outlineLevel="0" r="152">
      <c r="A152" s="30" t="n">
        <f aca="false" ca="false" dt2D="false" dtr="false" t="normal">A151+1</f>
        <v>143</v>
      </c>
      <c r="B152" s="31" t="s">
        <v>15</v>
      </c>
      <c r="C152" s="30" t="s">
        <v>202</v>
      </c>
      <c r="D152" s="31" t="s">
        <v>210</v>
      </c>
      <c r="E152" s="49" t="n"/>
      <c r="F152" s="30" t="s">
        <v>175</v>
      </c>
      <c r="G152" s="33" t="n">
        <v>323.6</v>
      </c>
      <c r="H152" s="33" t="n">
        <f aca="false" ca="false" dt2D="false" dtr="false" t="normal">G152*1.5</f>
        <v>485.40000000000003</v>
      </c>
      <c r="I152" s="33" t="n">
        <f aca="false" ca="false" dt2D="false" dtr="false" t="normal">G152*0.7</f>
        <v>226.52</v>
      </c>
    </row>
    <row ht="30" outlineLevel="0" r="153">
      <c r="A153" s="30" t="n">
        <f aca="false" ca="false" dt2D="false" dtr="false" t="normal">A152+1</f>
        <v>144</v>
      </c>
      <c r="B153" s="31" t="s">
        <v>15</v>
      </c>
      <c r="C153" s="30" t="s">
        <v>202</v>
      </c>
      <c r="D153" s="31" t="s">
        <v>211</v>
      </c>
      <c r="E153" s="32" t="s">
        <v>212</v>
      </c>
      <c r="F153" s="30" t="s">
        <v>175</v>
      </c>
      <c r="G153" s="33" t="n">
        <v>1258.94</v>
      </c>
      <c r="H153" s="33" t="n">
        <f aca="false" ca="false" dt2D="false" dtr="false" t="normal">G153*1.5</f>
        <v>1888.41</v>
      </c>
      <c r="I153" s="33" t="n">
        <f aca="false" ca="false" dt2D="false" dtr="false" t="normal">G153*0.7</f>
        <v>881.258</v>
      </c>
    </row>
    <row ht="30" outlineLevel="0" r="154">
      <c r="A154" s="30" t="n">
        <f aca="false" ca="false" dt2D="false" dtr="false" t="normal">A153+1</f>
        <v>145</v>
      </c>
      <c r="B154" s="31" t="s">
        <v>15</v>
      </c>
      <c r="C154" s="30" t="s">
        <v>202</v>
      </c>
      <c r="D154" s="31" t="s">
        <v>213</v>
      </c>
      <c r="E154" s="32" t="s">
        <v>212</v>
      </c>
      <c r="F154" s="30" t="s">
        <v>175</v>
      </c>
      <c r="G154" s="33" t="n">
        <v>1545.1</v>
      </c>
      <c r="H154" s="33" t="n">
        <f aca="false" ca="false" dt2D="false" dtr="false" t="normal">G154*1.5</f>
        <v>2317.6499999999996</v>
      </c>
      <c r="I154" s="33" t="n">
        <f aca="false" ca="false" dt2D="false" dtr="false" t="normal">G154*0.7</f>
        <v>1081.57</v>
      </c>
    </row>
    <row ht="30" outlineLevel="0" r="155">
      <c r="A155" s="30" t="n">
        <f aca="false" ca="false" dt2D="false" dtr="false" t="normal">A154+1</f>
        <v>146</v>
      </c>
      <c r="B155" s="31" t="s">
        <v>15</v>
      </c>
      <c r="C155" s="30" t="s">
        <v>202</v>
      </c>
      <c r="D155" s="31" t="s">
        <v>214</v>
      </c>
      <c r="E155" s="32" t="s">
        <v>212</v>
      </c>
      <c r="F155" s="30" t="s">
        <v>24</v>
      </c>
      <c r="G155" s="33" t="n">
        <v>911.72</v>
      </c>
      <c r="H155" s="33" t="n">
        <f aca="false" ca="false" dt2D="false" dtr="false" t="normal">G155*1.5</f>
        <v>1367.58</v>
      </c>
      <c r="I155" s="33" t="n">
        <f aca="false" ca="false" dt2D="false" dtr="false" t="normal">G155*0.7</f>
        <v>638.204</v>
      </c>
    </row>
    <row ht="30" outlineLevel="0" r="156">
      <c r="A156" s="30" t="n">
        <f aca="false" ca="false" dt2D="false" dtr="false" t="normal">A155+1</f>
        <v>147</v>
      </c>
      <c r="B156" s="31" t="s">
        <v>15</v>
      </c>
      <c r="C156" s="30" t="s">
        <v>202</v>
      </c>
      <c r="D156" s="31" t="s">
        <v>215</v>
      </c>
      <c r="E156" s="32" t="s">
        <v>212</v>
      </c>
      <c r="F156" s="30" t="s">
        <v>24</v>
      </c>
      <c r="G156" s="33" t="n">
        <v>182.35</v>
      </c>
      <c r="H156" s="33" t="n">
        <f aca="false" ca="false" dt2D="false" dtr="false" t="normal">G156*1.5</f>
        <v>273.525</v>
      </c>
      <c r="I156" s="33" t="n">
        <f aca="false" ca="false" dt2D="false" dtr="false" t="normal">G156*0.7</f>
        <v>127.64499999999998</v>
      </c>
    </row>
    <row ht="30" outlineLevel="0" r="157">
      <c r="A157" s="30" t="n">
        <f aca="false" ca="false" dt2D="false" dtr="false" t="normal">A156+1</f>
        <v>148</v>
      </c>
      <c r="B157" s="31" t="s">
        <v>15</v>
      </c>
      <c r="C157" s="30" t="s">
        <v>202</v>
      </c>
      <c r="D157" s="31" t="s">
        <v>216</v>
      </c>
      <c r="E157" s="32" t="s">
        <v>212</v>
      </c>
      <c r="F157" s="30" t="s">
        <v>24</v>
      </c>
      <c r="G157" s="33" t="n">
        <v>528.9</v>
      </c>
      <c r="H157" s="33" t="n">
        <f aca="false" ca="false" dt2D="false" dtr="false" t="normal">G157*1.5</f>
        <v>793.3499999999999</v>
      </c>
      <c r="I157" s="33" t="n">
        <f aca="false" ca="false" dt2D="false" dtr="false" t="normal">G157*0.7</f>
        <v>370.22999999999996</v>
      </c>
    </row>
    <row ht="30" outlineLevel="0" r="158">
      <c r="A158" s="30" t="n">
        <f aca="false" ca="false" dt2D="false" dtr="false" t="normal">A157+1</f>
        <v>149</v>
      </c>
      <c r="B158" s="31" t="s">
        <v>15</v>
      </c>
      <c r="C158" s="30" t="s">
        <v>202</v>
      </c>
      <c r="D158" s="31" t="s">
        <v>217</v>
      </c>
      <c r="E158" s="32" t="s">
        <v>212</v>
      </c>
      <c r="F158" s="30" t="s">
        <v>24</v>
      </c>
      <c r="G158" s="33" t="n">
        <v>925.56</v>
      </c>
      <c r="H158" s="33" t="n">
        <f aca="false" ca="false" dt2D="false" dtr="false" t="normal">G158*1.5</f>
        <v>1388.34</v>
      </c>
      <c r="I158" s="33" t="n">
        <f aca="false" ca="false" dt2D="false" dtr="false" t="normal">G158*0.7</f>
        <v>647.8919999999999</v>
      </c>
    </row>
    <row ht="30" outlineLevel="0" r="159">
      <c r="A159" s="30" t="n">
        <f aca="false" ca="false" dt2D="false" dtr="false" t="normal">A158+1</f>
        <v>150</v>
      </c>
      <c r="B159" s="31" t="s">
        <v>15</v>
      </c>
      <c r="C159" s="30" t="s">
        <v>202</v>
      </c>
      <c r="D159" s="31" t="s">
        <v>218</v>
      </c>
      <c r="E159" s="32" t="s">
        <v>212</v>
      </c>
      <c r="F159" s="30" t="s">
        <v>24</v>
      </c>
      <c r="G159" s="33" t="n">
        <v>105.78</v>
      </c>
      <c r="H159" s="33" t="n">
        <f aca="false" ca="false" dt2D="false" dtr="false" t="normal">G159*1.5</f>
        <v>158.67000000000002</v>
      </c>
      <c r="I159" s="33" t="n">
        <f aca="false" ca="false" dt2D="false" dtr="false" t="normal">G159*0.7</f>
        <v>74.04599999999999</v>
      </c>
    </row>
    <row ht="30" outlineLevel="0" r="160">
      <c r="A160" s="30" t="n">
        <f aca="false" ca="false" dt2D="false" dtr="false" t="normal">A159+1</f>
        <v>151</v>
      </c>
      <c r="B160" s="31" t="s">
        <v>15</v>
      </c>
      <c r="C160" s="30" t="s">
        <v>202</v>
      </c>
      <c r="D160" s="31" t="s">
        <v>219</v>
      </c>
      <c r="E160" s="32" t="s">
        <v>212</v>
      </c>
      <c r="F160" s="30" t="s">
        <v>24</v>
      </c>
      <c r="G160" s="33" t="n">
        <v>185.11</v>
      </c>
      <c r="H160" s="33" t="n">
        <f aca="false" ca="false" dt2D="false" dtr="false" t="normal">G160*1.5</f>
        <v>277.665</v>
      </c>
      <c r="I160" s="33" t="n">
        <f aca="false" ca="false" dt2D="false" dtr="false" t="normal">G160*0.7</f>
        <v>129.577</v>
      </c>
    </row>
    <row ht="30" outlineLevel="0" r="161">
      <c r="A161" s="30" t="n">
        <f aca="false" ca="false" dt2D="false" dtr="false" t="normal">A160+1</f>
        <v>152</v>
      </c>
      <c r="B161" s="31" t="s">
        <v>15</v>
      </c>
      <c r="C161" s="30" t="s">
        <v>202</v>
      </c>
      <c r="D161" s="31" t="s">
        <v>220</v>
      </c>
      <c r="E161" s="32" t="s">
        <v>212</v>
      </c>
      <c r="F161" s="30" t="s">
        <v>175</v>
      </c>
      <c r="G161" s="33" t="n">
        <v>89.58</v>
      </c>
      <c r="H161" s="33" t="n">
        <f aca="false" ca="false" dt2D="false" dtr="false" t="normal">G161*1.5</f>
        <v>134.37</v>
      </c>
      <c r="I161" s="33" t="n">
        <f aca="false" ca="false" dt2D="false" dtr="false" t="normal">G161*0.7</f>
        <v>62.705999999999996</v>
      </c>
    </row>
    <row ht="30" outlineLevel="0" r="162">
      <c r="A162" s="30" t="n">
        <f aca="false" ca="false" dt2D="false" dtr="false" t="normal">A161+1</f>
        <v>153</v>
      </c>
      <c r="B162" s="31" t="s">
        <v>15</v>
      </c>
      <c r="C162" s="30" t="s">
        <v>202</v>
      </c>
      <c r="D162" s="31" t="s">
        <v>221</v>
      </c>
      <c r="E162" s="32" t="s">
        <v>212</v>
      </c>
      <c r="F162" s="30" t="s">
        <v>175</v>
      </c>
      <c r="G162" s="33" t="n">
        <v>425.92</v>
      </c>
      <c r="H162" s="33" t="n">
        <f aca="false" ca="false" dt2D="false" dtr="false" t="normal">G162*1.5</f>
        <v>638.88</v>
      </c>
      <c r="I162" s="33" t="n">
        <f aca="false" ca="false" dt2D="false" dtr="false" t="normal">G162*0.7</f>
        <v>298.144</v>
      </c>
    </row>
    <row ht="30" outlineLevel="0" r="163">
      <c r="A163" s="30" t="n">
        <f aca="false" ca="false" dt2D="false" dtr="false" t="normal">A162+1</f>
        <v>154</v>
      </c>
      <c r="B163" s="31" t="s">
        <v>15</v>
      </c>
      <c r="C163" s="30" t="s">
        <v>202</v>
      </c>
      <c r="D163" s="31" t="s">
        <v>222</v>
      </c>
      <c r="E163" s="50" t="n"/>
      <c r="F163" s="30" t="s">
        <v>175</v>
      </c>
      <c r="G163" s="33" t="s">
        <v>20</v>
      </c>
      <c r="H163" s="33" t="s">
        <v>20</v>
      </c>
      <c r="I163" s="33" t="s">
        <v>20</v>
      </c>
    </row>
    <row ht="30" outlineLevel="0" r="164">
      <c r="A164" s="30" t="n">
        <f aca="false" ca="false" dt2D="false" dtr="false" t="normal">A163+1</f>
        <v>155</v>
      </c>
      <c r="B164" s="31" t="s">
        <v>15</v>
      </c>
      <c r="C164" s="30" t="s">
        <v>202</v>
      </c>
      <c r="D164" s="31" t="s">
        <v>223</v>
      </c>
      <c r="E164" s="50" t="n"/>
      <c r="F164" s="30" t="s">
        <v>175</v>
      </c>
      <c r="G164" s="33" t="s">
        <v>20</v>
      </c>
      <c r="H164" s="33" t="s">
        <v>20</v>
      </c>
      <c r="I164" s="33" t="s">
        <v>20</v>
      </c>
    </row>
    <row ht="30" outlineLevel="0" r="165">
      <c r="A165" s="30" t="n">
        <f aca="false" ca="false" dt2D="false" dtr="false" t="normal">A164+1</f>
        <v>156</v>
      </c>
      <c r="B165" s="31" t="s">
        <v>15</v>
      </c>
      <c r="C165" s="30" t="s">
        <v>202</v>
      </c>
      <c r="D165" s="31" t="s">
        <v>224</v>
      </c>
      <c r="E165" s="50" t="n"/>
      <c r="F165" s="30" t="s">
        <v>175</v>
      </c>
      <c r="G165" s="33" t="s">
        <v>20</v>
      </c>
      <c r="H165" s="33" t="s">
        <v>20</v>
      </c>
      <c r="I165" s="33" t="s">
        <v>20</v>
      </c>
    </row>
    <row ht="30" outlineLevel="0" r="166">
      <c r="A166" s="30" t="n">
        <f aca="false" ca="false" dt2D="false" dtr="false" t="normal">A165+1</f>
        <v>157</v>
      </c>
      <c r="B166" s="31" t="s">
        <v>15</v>
      </c>
      <c r="C166" s="30" t="s">
        <v>202</v>
      </c>
      <c r="D166" s="31" t="s">
        <v>225</v>
      </c>
      <c r="E166" s="50" t="n"/>
      <c r="F166" s="30" t="s">
        <v>24</v>
      </c>
      <c r="G166" s="33" t="s">
        <v>20</v>
      </c>
      <c r="H166" s="33" t="s">
        <v>20</v>
      </c>
      <c r="I166" s="33" t="s">
        <v>20</v>
      </c>
    </row>
    <row ht="30" outlineLevel="0" r="167">
      <c r="A167" s="30" t="n">
        <f aca="false" ca="false" dt2D="false" dtr="false" t="normal">A166+1</f>
        <v>158</v>
      </c>
      <c r="B167" s="31" t="s">
        <v>15</v>
      </c>
      <c r="C167" s="30" t="s">
        <v>202</v>
      </c>
      <c r="D167" s="31" t="s">
        <v>226</v>
      </c>
      <c r="E167" s="50" t="n"/>
      <c r="F167" s="30" t="s">
        <v>24</v>
      </c>
      <c r="G167" s="33" t="s">
        <v>20</v>
      </c>
      <c r="H167" s="33" t="s">
        <v>20</v>
      </c>
      <c r="I167" s="33" t="s">
        <v>20</v>
      </c>
    </row>
    <row ht="30" outlineLevel="0" r="168">
      <c r="A168" s="30" t="n">
        <f aca="false" ca="false" dt2D="false" dtr="false" t="normal">A167+1</f>
        <v>159</v>
      </c>
      <c r="B168" s="31" t="s">
        <v>15</v>
      </c>
      <c r="C168" s="30" t="s">
        <v>227</v>
      </c>
      <c r="D168" s="31" t="s">
        <v>228</v>
      </c>
      <c r="E168" s="50" t="s">
        <v>229</v>
      </c>
      <c r="F168" s="34" t="s">
        <v>230</v>
      </c>
      <c r="G168" s="33" t="n">
        <v>3500</v>
      </c>
      <c r="H168" s="33" t="n">
        <f aca="false" ca="false" dt2D="false" dtr="false" t="normal">G168*1.5</f>
        <v>5250</v>
      </c>
      <c r="I168" s="33" t="n">
        <f aca="false" ca="false" dt2D="false" dtr="false" t="normal">G168*0.7</f>
        <v>2450</v>
      </c>
    </row>
    <row ht="60" outlineLevel="0" r="169">
      <c r="A169" s="30" t="n">
        <f aca="false" ca="false" dt2D="false" dtr="false" t="normal">A168+1</f>
        <v>160</v>
      </c>
      <c r="B169" s="31" t="s">
        <v>231</v>
      </c>
      <c r="C169" s="30" t="s">
        <v>16</v>
      </c>
      <c r="D169" s="31" t="s">
        <v>17</v>
      </c>
      <c r="E169" s="32" t="s">
        <v>18</v>
      </c>
      <c r="F169" s="30" t="s">
        <v>19</v>
      </c>
      <c r="G169" s="33" t="s">
        <v>20</v>
      </c>
      <c r="H169" s="33" t="s">
        <v>20</v>
      </c>
      <c r="I169" s="33" t="s">
        <v>20</v>
      </c>
    </row>
    <row hidden="true" ht="15" outlineLevel="0" r="170">
      <c r="A170" s="30" t="n">
        <f aca="false" ca="false" dt2D="false" dtr="false" t="normal">A169+1</f>
        <v>161</v>
      </c>
      <c r="B170" s="31" t="s">
        <v>231</v>
      </c>
      <c r="C170" s="30" t="s">
        <v>232</v>
      </c>
      <c r="D170" s="31" t="s">
        <v>233</v>
      </c>
      <c r="E170" s="32" t="n"/>
      <c r="F170" s="30" t="s">
        <v>234</v>
      </c>
      <c r="G170" s="33" t="s">
        <v>20</v>
      </c>
      <c r="H170" s="33" t="n"/>
      <c r="I170" s="33" t="s">
        <v>35</v>
      </c>
    </row>
    <row hidden="true" ht="15" outlineLevel="0" r="171">
      <c r="A171" s="30" t="n">
        <f aca="false" ca="false" dt2D="false" dtr="false" t="normal">A170+1</f>
        <v>162</v>
      </c>
      <c r="B171" s="31" t="s">
        <v>231</v>
      </c>
      <c r="C171" s="30" t="s">
        <v>232</v>
      </c>
      <c r="D171" s="31" t="s">
        <v>235</v>
      </c>
      <c r="E171" s="32" t="n"/>
      <c r="F171" s="30" t="s">
        <v>236</v>
      </c>
      <c r="G171" s="33" t="s">
        <v>20</v>
      </c>
      <c r="H171" s="33" t="n"/>
      <c r="I171" s="33" t="s">
        <v>35</v>
      </c>
    </row>
    <row ht="30" outlineLevel="0" r="172">
      <c r="A172" s="30" t="n">
        <f aca="false" ca="false" dt2D="false" dtr="false" t="normal">A171+1</f>
        <v>163</v>
      </c>
      <c r="B172" s="36" t="s">
        <v>231</v>
      </c>
      <c r="C172" s="37" t="s">
        <v>232</v>
      </c>
      <c r="D172" s="36" t="s">
        <v>237</v>
      </c>
      <c r="E172" s="38" t="n"/>
      <c r="F172" s="37" t="s">
        <v>175</v>
      </c>
      <c r="G172" s="33" t="s">
        <v>20</v>
      </c>
      <c r="H172" s="33" t="s">
        <v>20</v>
      </c>
      <c r="I172" s="33" t="s">
        <v>20</v>
      </c>
    </row>
    <row ht="30" outlineLevel="0" r="173">
      <c r="A173" s="30" t="n">
        <f aca="false" ca="false" dt2D="false" dtr="false" t="normal">A172+1</f>
        <v>164</v>
      </c>
      <c r="B173" s="36" t="s">
        <v>231</v>
      </c>
      <c r="C173" s="37" t="s">
        <v>232</v>
      </c>
      <c r="D173" s="36" t="s">
        <v>238</v>
      </c>
      <c r="E173" s="38" t="n"/>
      <c r="F173" s="37" t="s">
        <v>175</v>
      </c>
      <c r="G173" s="33" t="s">
        <v>20</v>
      </c>
      <c r="H173" s="33" t="s">
        <v>20</v>
      </c>
      <c r="I173" s="33" t="s">
        <v>20</v>
      </c>
    </row>
    <row ht="30" outlineLevel="0" r="174">
      <c r="A174" s="30" t="n">
        <f aca="false" ca="false" dt2D="false" dtr="false" t="normal">A173+1</f>
        <v>165</v>
      </c>
      <c r="B174" s="31" t="s">
        <v>231</v>
      </c>
      <c r="C174" s="30" t="s">
        <v>232</v>
      </c>
      <c r="D174" s="31" t="s">
        <v>239</v>
      </c>
      <c r="E174" s="32" t="s">
        <v>240</v>
      </c>
      <c r="F174" s="30" t="s">
        <v>175</v>
      </c>
      <c r="G174" s="33" t="n">
        <v>25.52</v>
      </c>
      <c r="H174" s="33" t="n">
        <f aca="false" ca="false" dt2D="false" dtr="false" t="normal">G174*1.5</f>
        <v>38.28</v>
      </c>
      <c r="I174" s="33" t="n">
        <f aca="false" ca="false" dt2D="false" dtr="false" t="normal">G174*0.7</f>
        <v>17.863999999999997</v>
      </c>
    </row>
    <row ht="30" outlineLevel="0" r="175">
      <c r="A175" s="30" t="n">
        <f aca="false" ca="false" dt2D="false" dtr="false" t="normal">A174+1</f>
        <v>166</v>
      </c>
      <c r="B175" s="31" t="s">
        <v>231</v>
      </c>
      <c r="C175" s="30" t="s">
        <v>232</v>
      </c>
      <c r="D175" s="31" t="s">
        <v>241</v>
      </c>
      <c r="E175" s="50" t="n"/>
      <c r="F175" s="30" t="s">
        <v>175</v>
      </c>
      <c r="G175" s="33" t="n">
        <v>194.52</v>
      </c>
      <c r="H175" s="33" t="n">
        <f aca="false" ca="false" dt2D="false" dtr="false" t="normal">G175*1.5</f>
        <v>291.78000000000003</v>
      </c>
      <c r="I175" s="33" t="n">
        <f aca="false" ca="false" dt2D="false" dtr="false" t="normal">G175*0.7</f>
        <v>136.164</v>
      </c>
    </row>
    <row ht="30" outlineLevel="0" r="176">
      <c r="A176" s="30" t="n">
        <f aca="false" ca="false" dt2D="false" dtr="false" t="normal">A175+1</f>
        <v>167</v>
      </c>
      <c r="B176" s="31" t="s">
        <v>231</v>
      </c>
      <c r="C176" s="30" t="s">
        <v>232</v>
      </c>
      <c r="D176" s="51" t="s">
        <v>242</v>
      </c>
      <c r="E176" s="50" t="n"/>
      <c r="F176" s="30" t="s">
        <v>175</v>
      </c>
      <c r="G176" s="33" t="n">
        <v>235.32</v>
      </c>
      <c r="H176" s="33" t="n">
        <f aca="false" ca="false" dt2D="false" dtr="false" t="normal">G176*1.5</f>
        <v>352.98</v>
      </c>
      <c r="I176" s="33" t="n">
        <f aca="false" ca="false" dt2D="false" dtr="false" t="normal">G176*0.7</f>
        <v>164.724</v>
      </c>
    </row>
    <row ht="60" outlineLevel="0" r="177">
      <c r="A177" s="30" t="n">
        <f aca="false" ca="false" dt2D="false" dtr="false" t="normal">A176+1</f>
        <v>168</v>
      </c>
      <c r="B177" s="31" t="s">
        <v>231</v>
      </c>
      <c r="C177" s="30" t="s">
        <v>232</v>
      </c>
      <c r="D177" s="31" t="s">
        <v>243</v>
      </c>
      <c r="E177" s="32" t="s">
        <v>244</v>
      </c>
      <c r="F177" s="30" t="s">
        <v>175</v>
      </c>
      <c r="G177" s="33" t="n">
        <v>39.5</v>
      </c>
      <c r="H177" s="33" t="n">
        <f aca="false" ca="false" dt2D="false" dtr="false" t="normal">G177*1.5</f>
        <v>59.25</v>
      </c>
      <c r="I177" s="33" t="n">
        <f aca="false" ca="false" dt2D="false" dtr="false" t="normal">G177*0.7</f>
        <v>27.65</v>
      </c>
    </row>
    <row outlineLevel="0" r="178">
      <c r="A178" s="30" t="n">
        <f aca="false" ca="false" dt2D="false" dtr="false" t="normal">A177+1</f>
        <v>169</v>
      </c>
      <c r="B178" s="31" t="s">
        <v>231</v>
      </c>
      <c r="C178" s="30" t="s">
        <v>232</v>
      </c>
      <c r="D178" s="31" t="s">
        <v>245</v>
      </c>
      <c r="E178" s="50" t="n"/>
      <c r="F178" s="30" t="s">
        <v>175</v>
      </c>
      <c r="G178" s="33" t="n">
        <v>25.52</v>
      </c>
      <c r="H178" s="33" t="n">
        <f aca="false" ca="false" dt2D="false" dtr="false" t="normal">G178*1.5</f>
        <v>38.28</v>
      </c>
      <c r="I178" s="33" t="n">
        <f aca="false" ca="false" dt2D="false" dtr="false" t="normal">G178*0.7</f>
        <v>17.863999999999997</v>
      </c>
    </row>
    <row outlineLevel="0" r="179">
      <c r="A179" s="30" t="n">
        <f aca="false" ca="false" dt2D="false" dtr="false" t="normal">A178+1</f>
        <v>170</v>
      </c>
      <c r="B179" s="31" t="s">
        <v>231</v>
      </c>
      <c r="C179" s="30" t="s">
        <v>232</v>
      </c>
      <c r="D179" s="31" t="s">
        <v>246</v>
      </c>
      <c r="E179" s="50" t="n"/>
      <c r="F179" s="30" t="s">
        <v>175</v>
      </c>
      <c r="G179" s="33" t="n">
        <v>25.52</v>
      </c>
      <c r="H179" s="33" t="n">
        <f aca="false" ca="false" dt2D="false" dtr="false" t="normal">G179*1.5</f>
        <v>38.28</v>
      </c>
      <c r="I179" s="33" t="n">
        <f aca="false" ca="false" dt2D="false" dtr="false" t="normal">G179*0.7</f>
        <v>17.863999999999997</v>
      </c>
    </row>
    <row outlineLevel="0" r="180">
      <c r="A180" s="30" t="n">
        <f aca="false" ca="false" dt2D="false" dtr="false" t="normal">A179+1</f>
        <v>171</v>
      </c>
      <c r="B180" s="31" t="s">
        <v>231</v>
      </c>
      <c r="C180" s="30" t="s">
        <v>232</v>
      </c>
      <c r="D180" s="31" t="s">
        <v>247</v>
      </c>
      <c r="E180" s="50" t="n"/>
      <c r="F180" s="30" t="s">
        <v>175</v>
      </c>
      <c r="G180" s="33" t="n">
        <v>25.52</v>
      </c>
      <c r="H180" s="33" t="n">
        <f aca="false" ca="false" dt2D="false" dtr="false" t="normal">G180*1.5</f>
        <v>38.28</v>
      </c>
      <c r="I180" s="33" t="n">
        <f aca="false" ca="false" dt2D="false" dtr="false" t="normal">G180*0.7</f>
        <v>17.863999999999997</v>
      </c>
    </row>
    <row outlineLevel="0" r="181">
      <c r="A181" s="30" t="n">
        <f aca="false" ca="false" dt2D="false" dtr="false" t="normal">A180+1</f>
        <v>172</v>
      </c>
      <c r="B181" s="31" t="s">
        <v>231</v>
      </c>
      <c r="C181" s="30" t="s">
        <v>232</v>
      </c>
      <c r="D181" s="31" t="s">
        <v>248</v>
      </c>
      <c r="E181" s="50" t="n"/>
      <c r="F181" s="30" t="s">
        <v>175</v>
      </c>
      <c r="G181" s="33" t="n">
        <v>25.52</v>
      </c>
      <c r="H181" s="33" t="n">
        <f aca="false" ca="false" dt2D="false" dtr="false" t="normal">G181*1.5</f>
        <v>38.28</v>
      </c>
      <c r="I181" s="33" t="n">
        <f aca="false" ca="false" dt2D="false" dtr="false" t="normal">G181*0.7</f>
        <v>17.863999999999997</v>
      </c>
    </row>
    <row outlineLevel="0" r="182">
      <c r="A182" s="30" t="n">
        <f aca="false" ca="false" dt2D="false" dtr="false" t="normal">A181+1</f>
        <v>173</v>
      </c>
      <c r="B182" s="31" t="s">
        <v>249</v>
      </c>
      <c r="C182" s="30" t="s">
        <v>232</v>
      </c>
      <c r="D182" s="31" t="s">
        <v>250</v>
      </c>
      <c r="E182" s="32" t="n"/>
      <c r="F182" s="30" t="s">
        <v>175</v>
      </c>
      <c r="G182" s="33" t="n">
        <v>115.94</v>
      </c>
      <c r="H182" s="33" t="n">
        <f aca="false" ca="false" dt2D="false" dtr="false" t="normal">G182*1.5</f>
        <v>173.91</v>
      </c>
      <c r="I182" s="33" t="n">
        <f aca="false" ca="false" dt2D="false" dtr="false" t="normal">G182*0.7</f>
        <v>81.15799999999999</v>
      </c>
    </row>
    <row outlineLevel="0" r="183">
      <c r="A183" s="30" t="n">
        <f aca="false" ca="false" dt2D="false" dtr="false" t="normal">A182+1</f>
        <v>174</v>
      </c>
      <c r="B183" s="31" t="s">
        <v>249</v>
      </c>
      <c r="C183" s="30" t="s">
        <v>232</v>
      </c>
      <c r="D183" s="31" t="s">
        <v>251</v>
      </c>
      <c r="E183" s="32" t="n"/>
      <c r="F183" s="30" t="s">
        <v>175</v>
      </c>
      <c r="G183" s="33" t="n">
        <v>44.65</v>
      </c>
      <c r="H183" s="33" t="n">
        <f aca="false" ca="false" dt2D="false" dtr="false" t="normal">G183*1.5</f>
        <v>66.975</v>
      </c>
      <c r="I183" s="33" t="n">
        <f aca="false" ca="false" dt2D="false" dtr="false" t="normal">G183*0.7</f>
        <v>31.254999999999995</v>
      </c>
    </row>
    <row ht="30" outlineLevel="0" r="184">
      <c r="A184" s="30" t="n">
        <f aca="false" ca="false" dt2D="false" dtr="false" t="normal">A183+1</f>
        <v>175</v>
      </c>
      <c r="B184" s="31" t="s">
        <v>249</v>
      </c>
      <c r="C184" s="30" t="s">
        <v>232</v>
      </c>
      <c r="D184" s="31" t="s">
        <v>252</v>
      </c>
      <c r="E184" s="32" t="n"/>
      <c r="F184" s="30" t="s">
        <v>175</v>
      </c>
      <c r="G184" s="33" t="n">
        <v>21.37</v>
      </c>
      <c r="H184" s="33" t="n">
        <f aca="false" ca="false" dt2D="false" dtr="false" t="normal">G184*1.5</f>
        <v>32.055</v>
      </c>
      <c r="I184" s="33" t="n">
        <f aca="false" ca="false" dt2D="false" dtr="false" t="normal">G184*0.7</f>
        <v>14.959</v>
      </c>
    </row>
    <row outlineLevel="0" r="185">
      <c r="A185" s="30" t="n">
        <f aca="false" ca="false" dt2D="false" dtr="false" t="normal">A184+1</f>
        <v>176</v>
      </c>
      <c r="B185" s="31" t="s">
        <v>249</v>
      </c>
      <c r="C185" s="30" t="s">
        <v>232</v>
      </c>
      <c r="D185" s="31" t="s">
        <v>253</v>
      </c>
      <c r="E185" s="32" t="n"/>
      <c r="F185" s="30" t="s">
        <v>175</v>
      </c>
      <c r="G185" s="33" t="s">
        <v>20</v>
      </c>
      <c r="H185" s="33" t="s">
        <v>20</v>
      </c>
      <c r="I185" s="33" t="s">
        <v>20</v>
      </c>
    </row>
    <row outlineLevel="0" r="186">
      <c r="A186" s="30" t="n">
        <f aca="false" ca="false" dt2D="false" dtr="false" t="normal">A185+1</f>
        <v>177</v>
      </c>
      <c r="B186" s="31" t="s">
        <v>249</v>
      </c>
      <c r="C186" s="30" t="s">
        <v>232</v>
      </c>
      <c r="D186" s="31" t="s">
        <v>254</v>
      </c>
      <c r="E186" s="32" t="n"/>
      <c r="F186" s="30" t="s">
        <v>175</v>
      </c>
      <c r="G186" s="33" t="n">
        <v>25.52</v>
      </c>
      <c r="H186" s="33" t="n">
        <f aca="false" ca="false" dt2D="false" dtr="false" t="normal">G186*1.5</f>
        <v>38.28</v>
      </c>
      <c r="I186" s="33" t="n">
        <f aca="false" ca="false" dt2D="false" dtr="false" t="normal">G186*0.7</f>
        <v>17.863999999999997</v>
      </c>
    </row>
    <row outlineLevel="0" r="187">
      <c r="A187" s="30" t="n">
        <f aca="false" ca="false" dt2D="false" dtr="false" t="normal">A186+1</f>
        <v>178</v>
      </c>
      <c r="B187" s="31" t="s">
        <v>249</v>
      </c>
      <c r="C187" s="30" t="s">
        <v>232</v>
      </c>
      <c r="D187" s="31" t="s">
        <v>255</v>
      </c>
      <c r="E187" s="32" t="n"/>
      <c r="F187" s="30" t="s">
        <v>175</v>
      </c>
      <c r="G187" s="33" t="n">
        <v>235.32</v>
      </c>
      <c r="H187" s="33" t="n">
        <f aca="false" ca="false" dt2D="false" dtr="false" t="normal">G187*1.5</f>
        <v>352.98</v>
      </c>
      <c r="I187" s="33" t="n">
        <f aca="false" ca="false" dt2D="false" dtr="false" t="normal">G187*0.7</f>
        <v>164.724</v>
      </c>
    </row>
    <row outlineLevel="0" r="188">
      <c r="A188" s="30" t="n">
        <f aca="false" ca="false" dt2D="false" dtr="false" t="normal">A187+1</f>
        <v>179</v>
      </c>
      <c r="B188" s="31" t="s">
        <v>249</v>
      </c>
      <c r="C188" s="30" t="s">
        <v>232</v>
      </c>
      <c r="D188" s="31" t="s">
        <v>256</v>
      </c>
      <c r="E188" s="32" t="n"/>
      <c r="F188" s="30" t="s">
        <v>175</v>
      </c>
      <c r="G188" s="33" t="n">
        <v>44.65</v>
      </c>
      <c r="H188" s="33" t="n">
        <f aca="false" ca="false" dt2D="false" dtr="false" t="normal">G188*1.5</f>
        <v>66.975</v>
      </c>
      <c r="I188" s="33" t="n">
        <f aca="false" ca="false" dt2D="false" dtr="false" t="normal">G188*0.7</f>
        <v>31.254999999999995</v>
      </c>
    </row>
    <row outlineLevel="0" r="189">
      <c r="A189" s="30" t="n">
        <f aca="false" ca="false" dt2D="false" dtr="false" t="normal">A188+1</f>
        <v>180</v>
      </c>
      <c r="B189" s="31" t="s">
        <v>249</v>
      </c>
      <c r="C189" s="30" t="s">
        <v>232</v>
      </c>
      <c r="D189" s="31" t="s">
        <v>257</v>
      </c>
      <c r="E189" s="32" t="n"/>
      <c r="F189" s="30" t="s">
        <v>175</v>
      </c>
      <c r="G189" s="33" t="n">
        <v>269.92</v>
      </c>
      <c r="H189" s="33" t="n">
        <f aca="false" ca="false" dt2D="false" dtr="false" t="normal">G189*1.5</f>
        <v>404.88</v>
      </c>
      <c r="I189" s="33" t="n">
        <f aca="false" ca="false" dt2D="false" dtr="false" t="normal">G189*0.7</f>
        <v>188.944</v>
      </c>
    </row>
    <row outlineLevel="0" r="190">
      <c r="A190" s="30" t="n">
        <f aca="false" ca="false" dt2D="false" dtr="false" t="normal">A189+1</f>
        <v>181</v>
      </c>
      <c r="B190" s="31" t="s">
        <v>249</v>
      </c>
      <c r="C190" s="30" t="s">
        <v>232</v>
      </c>
      <c r="D190" s="31" t="s">
        <v>258</v>
      </c>
      <c r="E190" s="32" t="n"/>
      <c r="F190" s="30" t="s">
        <v>259</v>
      </c>
      <c r="G190" s="33" t="s">
        <v>20</v>
      </c>
      <c r="H190" s="33" t="s">
        <v>20</v>
      </c>
      <c r="I190" s="33" t="s">
        <v>20</v>
      </c>
    </row>
    <row outlineLevel="0" r="191">
      <c r="A191" s="30" t="n">
        <f aca="false" ca="false" dt2D="false" dtr="false" t="normal">A190+1</f>
        <v>182</v>
      </c>
      <c r="B191" s="31" t="s">
        <v>249</v>
      </c>
      <c r="C191" s="30" t="s">
        <v>232</v>
      </c>
      <c r="D191" s="31" t="s">
        <v>260</v>
      </c>
      <c r="E191" s="32" t="n"/>
      <c r="F191" s="30" t="s">
        <v>175</v>
      </c>
      <c r="G191" s="33" t="n">
        <v>115.94</v>
      </c>
      <c r="H191" s="33" t="n">
        <f aca="false" ca="false" dt2D="false" dtr="false" t="normal">G191*1.5</f>
        <v>173.91</v>
      </c>
      <c r="I191" s="33" t="n">
        <f aca="false" ca="false" dt2D="false" dtr="false" t="normal">G191*0.7</f>
        <v>81.15799999999999</v>
      </c>
    </row>
    <row hidden="true" ht="15" outlineLevel="0" r="192">
      <c r="A192" s="30" t="n">
        <f aca="false" ca="false" dt2D="false" dtr="false" t="normal">A191+1</f>
        <v>183</v>
      </c>
      <c r="B192" s="31" t="s">
        <v>249</v>
      </c>
      <c r="C192" s="30" t="s">
        <v>232</v>
      </c>
      <c r="D192" s="31" t="s">
        <v>261</v>
      </c>
      <c r="E192" s="32" t="n"/>
      <c r="F192" s="30" t="s">
        <v>259</v>
      </c>
      <c r="G192" s="33" t="s">
        <v>20</v>
      </c>
      <c r="H192" s="33" t="n"/>
      <c r="I192" s="33" t="s">
        <v>35</v>
      </c>
    </row>
    <row hidden="true" ht="15" outlineLevel="0" r="193">
      <c r="A193" s="30" t="n">
        <f aca="false" ca="false" dt2D="false" dtr="false" t="normal">A192+1</f>
        <v>184</v>
      </c>
      <c r="B193" s="31" t="s">
        <v>249</v>
      </c>
      <c r="C193" s="30" t="s">
        <v>232</v>
      </c>
      <c r="D193" s="31" t="s">
        <v>262</v>
      </c>
      <c r="E193" s="32" t="n"/>
      <c r="F193" s="30" t="s">
        <v>175</v>
      </c>
      <c r="G193" s="33" t="s">
        <v>20</v>
      </c>
      <c r="H193" s="33" t="n"/>
      <c r="I193" s="33" t="s">
        <v>35</v>
      </c>
    </row>
    <row ht="30" outlineLevel="0" r="194">
      <c r="A194" s="30" t="n">
        <f aca="false" ca="false" dt2D="false" dtr="false" t="normal">A193+1</f>
        <v>185</v>
      </c>
      <c r="B194" s="31" t="s">
        <v>231</v>
      </c>
      <c r="C194" s="30" t="s">
        <v>232</v>
      </c>
      <c r="D194" s="31" t="s">
        <v>263</v>
      </c>
      <c r="E194" s="50" t="n"/>
      <c r="F194" s="30" t="s">
        <v>175</v>
      </c>
      <c r="G194" s="33" t="n">
        <v>235.32</v>
      </c>
      <c r="H194" s="33" t="n">
        <f aca="false" ca="false" dt2D="false" dtr="false" t="normal">G194*1.5</f>
        <v>352.98</v>
      </c>
      <c r="I194" s="33" t="n">
        <f aca="false" ca="false" dt2D="false" dtr="false" t="normal">G194*0.7</f>
        <v>164.724</v>
      </c>
    </row>
    <row ht="30" outlineLevel="0" r="195">
      <c r="A195" s="30" t="n">
        <f aca="false" ca="false" dt2D="false" dtr="false" t="normal">A194+1</f>
        <v>186</v>
      </c>
      <c r="B195" s="31" t="s">
        <v>231</v>
      </c>
      <c r="C195" s="30" t="s">
        <v>232</v>
      </c>
      <c r="D195" s="31" t="s">
        <v>264</v>
      </c>
      <c r="E195" s="50" t="n"/>
      <c r="F195" s="30" t="s">
        <v>175</v>
      </c>
      <c r="G195" s="33" t="n">
        <v>194.52</v>
      </c>
      <c r="H195" s="33" t="n">
        <f aca="false" ca="false" dt2D="false" dtr="false" t="normal">G195*1.5</f>
        <v>291.78000000000003</v>
      </c>
      <c r="I195" s="33" t="n">
        <f aca="false" ca="false" dt2D="false" dtr="false" t="normal">G195*0.7</f>
        <v>136.164</v>
      </c>
    </row>
    <row ht="30" outlineLevel="0" r="196">
      <c r="A196" s="30" t="n">
        <f aca="false" ca="false" dt2D="false" dtr="false" t="normal">A195+1</f>
        <v>187</v>
      </c>
      <c r="B196" s="31" t="s">
        <v>231</v>
      </c>
      <c r="C196" s="30" t="s">
        <v>232</v>
      </c>
      <c r="D196" s="31" t="s">
        <v>265</v>
      </c>
      <c r="E196" s="50" t="n"/>
      <c r="F196" s="30" t="s">
        <v>175</v>
      </c>
      <c r="G196" s="33" t="n">
        <v>235.32</v>
      </c>
      <c r="H196" s="33" t="n">
        <f aca="false" ca="false" dt2D="false" dtr="false" t="normal">G196*1.5</f>
        <v>352.98</v>
      </c>
      <c r="I196" s="33" t="n">
        <f aca="false" ca="false" dt2D="false" dtr="false" t="normal">G196*0.7</f>
        <v>164.724</v>
      </c>
    </row>
    <row ht="30" outlineLevel="0" r="197">
      <c r="A197" s="30" t="n">
        <f aca="false" ca="false" dt2D="false" dtr="false" t="normal">A196+1</f>
        <v>188</v>
      </c>
      <c r="B197" s="31" t="s">
        <v>231</v>
      </c>
      <c r="C197" s="30" t="s">
        <v>232</v>
      </c>
      <c r="D197" s="31" t="s">
        <v>266</v>
      </c>
      <c r="E197" s="50" t="n"/>
      <c r="F197" s="30" t="s">
        <v>175</v>
      </c>
      <c r="G197" s="33" t="n">
        <v>194.52</v>
      </c>
      <c r="H197" s="33" t="n">
        <f aca="false" ca="false" dt2D="false" dtr="false" t="normal">G197*1.5</f>
        <v>291.78000000000003</v>
      </c>
      <c r="I197" s="33" t="n">
        <f aca="false" ca="false" dt2D="false" dtr="false" t="normal">G197*0.7</f>
        <v>136.164</v>
      </c>
    </row>
    <row customHeight="true" ht="21.75" outlineLevel="0" r="198">
      <c r="A198" s="30" t="n">
        <f aca="false" ca="false" dt2D="false" dtr="false" t="normal">A197+1</f>
        <v>189</v>
      </c>
      <c r="B198" s="31" t="s">
        <v>231</v>
      </c>
      <c r="C198" s="30" t="s">
        <v>232</v>
      </c>
      <c r="D198" s="31" t="s">
        <v>267</v>
      </c>
      <c r="E198" s="50" t="n"/>
      <c r="F198" s="30" t="s">
        <v>175</v>
      </c>
      <c r="G198" s="33" t="n">
        <v>194.52</v>
      </c>
      <c r="H198" s="33" t="n">
        <f aca="false" ca="false" dt2D="false" dtr="false" t="normal">G198*1.5</f>
        <v>291.78000000000003</v>
      </c>
      <c r="I198" s="33" t="n">
        <f aca="false" ca="false" dt2D="false" dtr="false" t="normal">G198*0.7</f>
        <v>136.164</v>
      </c>
    </row>
    <row ht="30" outlineLevel="0" r="199">
      <c r="A199" s="30" t="n">
        <f aca="false" ca="false" dt2D="false" dtr="false" t="normal">A198+1</f>
        <v>190</v>
      </c>
      <c r="B199" s="31" t="s">
        <v>231</v>
      </c>
      <c r="C199" s="30" t="s">
        <v>232</v>
      </c>
      <c r="D199" s="31" t="s">
        <v>268</v>
      </c>
      <c r="E199" s="50" t="n"/>
      <c r="F199" s="30" t="s">
        <v>175</v>
      </c>
      <c r="G199" s="33" t="n">
        <v>235.32</v>
      </c>
      <c r="H199" s="33" t="n">
        <f aca="false" ca="false" dt2D="false" dtr="false" t="normal">G199*1.5</f>
        <v>352.98</v>
      </c>
      <c r="I199" s="33" t="n">
        <f aca="false" ca="false" dt2D="false" dtr="false" t="normal">G199*0.7</f>
        <v>164.724</v>
      </c>
    </row>
    <row hidden="true" ht="15" outlineLevel="0" r="200">
      <c r="A200" s="30" t="n">
        <f aca="false" ca="false" dt2D="false" dtr="false" t="normal">A199+1</f>
        <v>191</v>
      </c>
      <c r="B200" s="31" t="s">
        <v>231</v>
      </c>
      <c r="C200" s="30" t="s">
        <v>232</v>
      </c>
      <c r="D200" s="31" t="s">
        <v>269</v>
      </c>
      <c r="E200" s="50" t="n"/>
      <c r="F200" s="30" t="s">
        <v>175</v>
      </c>
      <c r="G200" s="33" t="s">
        <v>20</v>
      </c>
      <c r="H200" s="33" t="n"/>
      <c r="I200" s="33" t="s">
        <v>35</v>
      </c>
    </row>
    <row hidden="true" ht="15" outlineLevel="0" r="201">
      <c r="A201" s="30" t="n">
        <f aca="false" ca="false" dt2D="false" dtr="false" t="normal">A200+1</f>
        <v>192</v>
      </c>
      <c r="B201" s="31" t="s">
        <v>231</v>
      </c>
      <c r="C201" s="30" t="s">
        <v>232</v>
      </c>
      <c r="D201" s="31" t="s">
        <v>270</v>
      </c>
      <c r="E201" s="50" t="n"/>
      <c r="F201" s="30" t="s">
        <v>175</v>
      </c>
      <c r="G201" s="33" t="s">
        <v>20</v>
      </c>
      <c r="H201" s="33" t="n"/>
      <c r="I201" s="33" t="s">
        <v>35</v>
      </c>
    </row>
    <row hidden="true" ht="30" outlineLevel="0" r="202">
      <c r="A202" s="30" t="n">
        <f aca="false" ca="false" dt2D="false" dtr="false" t="normal">A201+1</f>
        <v>193</v>
      </c>
      <c r="B202" s="31" t="s">
        <v>231</v>
      </c>
      <c r="C202" s="30" t="s">
        <v>232</v>
      </c>
      <c r="D202" s="31" t="s">
        <v>271</v>
      </c>
      <c r="E202" s="50" t="n"/>
      <c r="F202" s="30" t="s">
        <v>175</v>
      </c>
      <c r="G202" s="33" t="s">
        <v>20</v>
      </c>
      <c r="H202" s="33" t="n"/>
      <c r="I202" s="33" t="s">
        <v>35</v>
      </c>
    </row>
    <row hidden="true" ht="15" outlineLevel="0" r="203">
      <c r="A203" s="30" t="n">
        <f aca="false" ca="false" dt2D="false" dtr="false" t="normal">A202+1</f>
        <v>194</v>
      </c>
      <c r="B203" s="31" t="s">
        <v>231</v>
      </c>
      <c r="C203" s="30" t="s">
        <v>232</v>
      </c>
      <c r="D203" s="31" t="s">
        <v>272</v>
      </c>
      <c r="E203" s="50" t="n"/>
      <c r="F203" s="30" t="s">
        <v>175</v>
      </c>
      <c r="G203" s="33" t="s">
        <v>20</v>
      </c>
      <c r="H203" s="33" t="n"/>
      <c r="I203" s="33" t="s">
        <v>35</v>
      </c>
    </row>
    <row outlineLevel="0" r="204">
      <c r="A204" s="30" t="n">
        <f aca="false" ca="false" dt2D="false" dtr="false" t="normal">A203+1</f>
        <v>195</v>
      </c>
      <c r="B204" s="31" t="s">
        <v>231</v>
      </c>
      <c r="C204" s="30" t="s">
        <v>232</v>
      </c>
      <c r="D204" s="31" t="s">
        <v>273</v>
      </c>
      <c r="E204" s="32" t="s">
        <v>274</v>
      </c>
      <c r="F204" s="30" t="s">
        <v>175</v>
      </c>
      <c r="G204" s="33" t="n">
        <v>21.37</v>
      </c>
      <c r="H204" s="33" t="n">
        <f aca="false" ca="false" dt2D="false" dtr="false" t="normal">G204*1.5</f>
        <v>32.055</v>
      </c>
      <c r="I204" s="33" t="n">
        <f aca="false" ca="false" dt2D="false" dtr="false" t="normal">G204*0.7</f>
        <v>14.959</v>
      </c>
    </row>
    <row ht="30" outlineLevel="0" r="205">
      <c r="A205" s="30" t="n">
        <f aca="false" ca="false" dt2D="false" dtr="false" t="normal">A204+1</f>
        <v>196</v>
      </c>
      <c r="B205" s="31" t="s">
        <v>231</v>
      </c>
      <c r="C205" s="30" t="s">
        <v>232</v>
      </c>
      <c r="D205" s="31" t="s">
        <v>275</v>
      </c>
      <c r="E205" s="32" t="s">
        <v>274</v>
      </c>
      <c r="F205" s="30" t="s">
        <v>175</v>
      </c>
      <c r="G205" s="33" t="n">
        <v>44.65</v>
      </c>
      <c r="H205" s="33" t="n">
        <f aca="false" ca="false" dt2D="false" dtr="false" t="normal">G205*1.5</f>
        <v>66.975</v>
      </c>
      <c r="I205" s="33" t="n">
        <f aca="false" ca="false" dt2D="false" dtr="false" t="normal">G205*0.7</f>
        <v>31.254999999999995</v>
      </c>
    </row>
    <row ht="30" outlineLevel="0" r="206">
      <c r="A206" s="30" t="n">
        <f aca="false" ca="false" dt2D="false" dtr="false" t="normal">A205+1</f>
        <v>197</v>
      </c>
      <c r="B206" s="31" t="s">
        <v>231</v>
      </c>
      <c r="C206" s="30" t="s">
        <v>232</v>
      </c>
      <c r="D206" s="31" t="s">
        <v>276</v>
      </c>
      <c r="E206" s="32" t="n"/>
      <c r="F206" s="30" t="s">
        <v>175</v>
      </c>
      <c r="G206" s="33" t="n">
        <v>13.02</v>
      </c>
      <c r="H206" s="33" t="n">
        <f aca="false" ca="false" dt2D="false" dtr="false" t="normal">G206*1.5</f>
        <v>19.53</v>
      </c>
      <c r="I206" s="33" t="n">
        <f aca="false" ca="false" dt2D="false" dtr="false" t="normal">G206*0.7</f>
        <v>9.113999999999999</v>
      </c>
    </row>
    <row outlineLevel="0" r="207">
      <c r="A207" s="30" t="n">
        <f aca="false" ca="false" dt2D="false" dtr="false" t="normal">A206+1</f>
        <v>198</v>
      </c>
      <c r="B207" s="31" t="s">
        <v>231</v>
      </c>
      <c r="C207" s="30" t="s">
        <v>232</v>
      </c>
      <c r="D207" s="31" t="s">
        <v>277</v>
      </c>
      <c r="E207" s="32" t="n"/>
      <c r="F207" s="30" t="s">
        <v>175</v>
      </c>
      <c r="G207" s="33" t="n">
        <v>19.52</v>
      </c>
      <c r="H207" s="33" t="n">
        <f aca="false" ca="false" dt2D="false" dtr="false" t="normal">G207*1.5</f>
        <v>29.28</v>
      </c>
      <c r="I207" s="33" t="n">
        <f aca="false" ca="false" dt2D="false" dtr="false" t="normal">G207*0.7</f>
        <v>13.664</v>
      </c>
    </row>
    <row hidden="true" ht="15" outlineLevel="0" r="208">
      <c r="A208" s="30" t="n">
        <f aca="false" ca="false" dt2D="false" dtr="false" t="normal">A207+1</f>
        <v>199</v>
      </c>
      <c r="B208" s="31" t="s">
        <v>231</v>
      </c>
      <c r="C208" s="30" t="s">
        <v>232</v>
      </c>
      <c r="D208" s="31" t="s">
        <v>278</v>
      </c>
      <c r="E208" s="31" t="n"/>
      <c r="F208" s="30" t="s">
        <v>279</v>
      </c>
      <c r="G208" s="33" t="s">
        <v>20</v>
      </c>
      <c r="H208" s="33" t="n"/>
      <c r="I208" s="33" t="s">
        <v>35</v>
      </c>
    </row>
    <row hidden="true" ht="15" outlineLevel="0" r="209">
      <c r="A209" s="30" t="n">
        <f aca="false" ca="false" dt2D="false" dtr="false" t="normal">A208+1</f>
        <v>200</v>
      </c>
      <c r="B209" s="31" t="s">
        <v>231</v>
      </c>
      <c r="C209" s="30" t="s">
        <v>232</v>
      </c>
      <c r="D209" s="31" t="s">
        <v>280</v>
      </c>
      <c r="E209" s="50" t="n"/>
      <c r="F209" s="30" t="s">
        <v>24</v>
      </c>
      <c r="G209" s="33" t="s">
        <v>20</v>
      </c>
      <c r="H209" s="33" t="n"/>
      <c r="I209" s="33" t="s">
        <v>35</v>
      </c>
    </row>
    <row hidden="true" ht="15" outlineLevel="0" r="210">
      <c r="A210" s="30" t="n">
        <f aca="false" ca="false" dt2D="false" dtr="false" t="normal">A209+1</f>
        <v>201</v>
      </c>
      <c r="B210" s="36" t="s">
        <v>231</v>
      </c>
      <c r="C210" s="37" t="s">
        <v>232</v>
      </c>
      <c r="D210" s="36" t="s">
        <v>281</v>
      </c>
      <c r="E210" s="52" t="n"/>
      <c r="F210" s="37" t="s">
        <v>24</v>
      </c>
      <c r="G210" s="33" t="s">
        <v>20</v>
      </c>
      <c r="H210" s="33" t="n"/>
      <c r="I210" s="33" t="s">
        <v>35</v>
      </c>
    </row>
    <row ht="45" outlineLevel="0" r="211">
      <c r="A211" s="30" t="n">
        <f aca="false" ca="false" dt2D="false" dtr="false" t="normal">A210+1</f>
        <v>202</v>
      </c>
      <c r="B211" s="31" t="s">
        <v>282</v>
      </c>
      <c r="C211" s="30" t="s">
        <v>283</v>
      </c>
      <c r="D211" s="31" t="s">
        <v>284</v>
      </c>
      <c r="E211" s="31" t="n"/>
      <c r="F211" s="30" t="s">
        <v>175</v>
      </c>
      <c r="G211" s="33" t="n">
        <v>174.59</v>
      </c>
      <c r="H211" s="33" t="n">
        <f aca="false" ca="false" dt2D="false" dtr="false" t="normal">G211*1.5</f>
        <v>261.885</v>
      </c>
      <c r="I211" s="33" t="n">
        <f aca="false" ca="false" dt2D="false" dtr="false" t="normal">G211*0.7</f>
        <v>122.213</v>
      </c>
    </row>
    <row ht="45" outlineLevel="0" r="212">
      <c r="A212" s="30" t="n">
        <f aca="false" ca="false" dt2D="false" dtr="false" t="normal">A211+1</f>
        <v>203</v>
      </c>
      <c r="B212" s="31" t="s">
        <v>282</v>
      </c>
      <c r="C212" s="30" t="s">
        <v>283</v>
      </c>
      <c r="D212" s="31" t="s">
        <v>285</v>
      </c>
      <c r="E212" s="31" t="n"/>
      <c r="F212" s="30" t="s">
        <v>175</v>
      </c>
      <c r="G212" s="33" t="n">
        <v>174.59</v>
      </c>
      <c r="H212" s="33" t="n">
        <f aca="false" ca="false" dt2D="false" dtr="false" t="normal">G212*1.5</f>
        <v>261.885</v>
      </c>
      <c r="I212" s="33" t="n">
        <f aca="false" ca="false" dt2D="false" dtr="false" t="normal">G212*0.7</f>
        <v>122.213</v>
      </c>
    </row>
    <row ht="45" outlineLevel="0" r="213">
      <c r="A213" s="30" t="n">
        <f aca="false" ca="false" dt2D="false" dtr="false" t="normal">A212+1</f>
        <v>204</v>
      </c>
      <c r="B213" s="31" t="s">
        <v>286</v>
      </c>
      <c r="C213" s="30" t="s">
        <v>283</v>
      </c>
      <c r="D213" s="31" t="s">
        <v>287</v>
      </c>
      <c r="E213" s="32" t="n"/>
      <c r="F213" s="30" t="s">
        <v>175</v>
      </c>
      <c r="G213" s="33" t="n">
        <v>174.59</v>
      </c>
      <c r="H213" s="33" t="n">
        <f aca="false" ca="false" dt2D="false" dtr="false" t="normal">G213*1.5</f>
        <v>261.885</v>
      </c>
      <c r="I213" s="33" t="n">
        <f aca="false" ca="false" dt2D="false" dtr="false" t="normal">G213*0.7</f>
        <v>122.213</v>
      </c>
    </row>
    <row hidden="true" ht="45" outlineLevel="0" r="214">
      <c r="A214" s="30" t="n">
        <f aca="false" ca="false" dt2D="false" dtr="false" t="normal">A213+1</f>
        <v>205</v>
      </c>
      <c r="B214" s="31" t="s">
        <v>286</v>
      </c>
      <c r="C214" s="30" t="s">
        <v>283</v>
      </c>
      <c r="D214" s="31" t="s">
        <v>288</v>
      </c>
      <c r="E214" s="32" t="n"/>
      <c r="F214" s="30" t="s">
        <v>175</v>
      </c>
      <c r="G214" s="33" t="s">
        <v>20</v>
      </c>
      <c r="H214" s="33" t="n"/>
      <c r="I214" s="33" t="s">
        <v>35</v>
      </c>
    </row>
    <row ht="45" outlineLevel="0" r="215">
      <c r="A215" s="30" t="n">
        <f aca="false" ca="false" dt2D="false" dtr="false" t="normal">A214+1</f>
        <v>206</v>
      </c>
      <c r="B215" s="31" t="s">
        <v>286</v>
      </c>
      <c r="C215" s="30" t="s">
        <v>283</v>
      </c>
      <c r="D215" s="31" t="s">
        <v>289</v>
      </c>
      <c r="E215" s="31" t="n"/>
      <c r="F215" s="30" t="s">
        <v>175</v>
      </c>
      <c r="G215" s="33" t="n">
        <v>174.59</v>
      </c>
      <c r="H215" s="33" t="n">
        <f aca="false" ca="false" dt2D="false" dtr="false" t="normal">G215*1.5</f>
        <v>261.885</v>
      </c>
      <c r="I215" s="33" t="n">
        <f aca="false" ca="false" dt2D="false" dtr="false" t="normal">G215*0.7</f>
        <v>122.213</v>
      </c>
    </row>
    <row ht="45" outlineLevel="0" r="216">
      <c r="A216" s="30" t="n">
        <f aca="false" ca="false" dt2D="false" dtr="false" t="normal">A215+1</f>
        <v>207</v>
      </c>
      <c r="B216" s="31" t="s">
        <v>286</v>
      </c>
      <c r="C216" s="30" t="s">
        <v>283</v>
      </c>
      <c r="D216" s="31" t="s">
        <v>290</v>
      </c>
      <c r="E216" s="31" t="n"/>
      <c r="F216" s="30" t="s">
        <v>175</v>
      </c>
      <c r="G216" s="33" t="n">
        <v>174.59</v>
      </c>
      <c r="H216" s="33" t="n">
        <f aca="false" ca="false" dt2D="false" dtr="false" t="normal">G216*1.5</f>
        <v>261.885</v>
      </c>
      <c r="I216" s="33" t="n">
        <f aca="false" ca="false" dt2D="false" dtr="false" t="normal">G216*0.7</f>
        <v>122.213</v>
      </c>
    </row>
    <row ht="45" outlineLevel="0" r="217">
      <c r="A217" s="30" t="n">
        <f aca="false" ca="false" dt2D="false" dtr="false" t="normal">A216+1</f>
        <v>208</v>
      </c>
      <c r="B217" s="31" t="s">
        <v>286</v>
      </c>
      <c r="C217" s="30" t="s">
        <v>283</v>
      </c>
      <c r="D217" s="31" t="s">
        <v>291</v>
      </c>
      <c r="E217" s="32" t="n"/>
      <c r="F217" s="30" t="s">
        <v>175</v>
      </c>
      <c r="G217" s="33" t="n">
        <v>174.59</v>
      </c>
      <c r="H217" s="33" t="n">
        <f aca="false" ca="false" dt2D="false" dtr="false" t="normal">G217*1.5</f>
        <v>261.885</v>
      </c>
      <c r="I217" s="33" t="n">
        <f aca="false" ca="false" dt2D="false" dtr="false" t="normal">G217*0.7</f>
        <v>122.213</v>
      </c>
    </row>
    <row ht="45" outlineLevel="0" r="218">
      <c r="A218" s="30" t="n">
        <f aca="false" ca="false" dt2D="false" dtr="false" t="normal">A217+1</f>
        <v>209</v>
      </c>
      <c r="B218" s="31" t="s">
        <v>286</v>
      </c>
      <c r="C218" s="30" t="s">
        <v>283</v>
      </c>
      <c r="D218" s="31" t="s">
        <v>292</v>
      </c>
      <c r="E218" s="32" t="n"/>
      <c r="F218" s="30" t="s">
        <v>175</v>
      </c>
      <c r="G218" s="33" t="n">
        <v>199.08</v>
      </c>
      <c r="H218" s="33" t="n">
        <f aca="false" ca="false" dt2D="false" dtr="false" t="normal">G218*1.5</f>
        <v>298.62</v>
      </c>
      <c r="I218" s="33" t="n">
        <f aca="false" ca="false" dt2D="false" dtr="false" t="normal">G218*0.7</f>
        <v>139.356</v>
      </c>
    </row>
    <row ht="45" outlineLevel="0" r="219">
      <c r="A219" s="30" t="n">
        <f aca="false" ca="false" dt2D="false" dtr="false" t="normal">A218+1</f>
        <v>210</v>
      </c>
      <c r="B219" s="31" t="s">
        <v>286</v>
      </c>
      <c r="C219" s="30" t="s">
        <v>283</v>
      </c>
      <c r="D219" s="31" t="s">
        <v>293</v>
      </c>
      <c r="E219" s="32" t="n"/>
      <c r="F219" s="30" t="s">
        <v>175</v>
      </c>
      <c r="G219" s="33" t="n">
        <v>322.19</v>
      </c>
      <c r="H219" s="33" t="n">
        <f aca="false" ca="false" dt2D="false" dtr="false" t="normal">G219*1.5</f>
        <v>483.28499999999997</v>
      </c>
      <c r="I219" s="33" t="n">
        <f aca="false" ca="false" dt2D="false" dtr="false" t="normal">G219*0.7</f>
        <v>225.533</v>
      </c>
    </row>
    <row outlineLevel="0" r="220">
      <c r="A220" s="30" t="n">
        <f aca="false" ca="false" dt2D="false" dtr="false" t="normal">A219+1</f>
        <v>211</v>
      </c>
      <c r="B220" s="31" t="s">
        <v>231</v>
      </c>
      <c r="C220" s="30" t="s">
        <v>294</v>
      </c>
      <c r="D220" s="31" t="s">
        <v>295</v>
      </c>
      <c r="E220" s="32" t="n"/>
      <c r="F220" s="34" t="s">
        <v>24</v>
      </c>
      <c r="G220" s="33" t="n">
        <v>526.2</v>
      </c>
      <c r="H220" s="33" t="n">
        <f aca="false" ca="false" dt2D="false" dtr="false" t="normal">G220*1.5</f>
        <v>789.3000000000001</v>
      </c>
      <c r="I220" s="33" t="n">
        <f aca="false" ca="false" dt2D="false" dtr="false" t="normal">G220*0.7</f>
        <v>368.34000000000003</v>
      </c>
    </row>
    <row outlineLevel="0" r="221">
      <c r="A221" s="30" t="n">
        <f aca="false" ca="false" dt2D="false" dtr="false" t="normal">A220+1</f>
        <v>212</v>
      </c>
      <c r="B221" s="31" t="s">
        <v>231</v>
      </c>
      <c r="C221" s="30" t="s">
        <v>294</v>
      </c>
      <c r="D221" s="31" t="s">
        <v>296</v>
      </c>
      <c r="E221" s="50" t="n"/>
      <c r="F221" s="34" t="s">
        <v>24</v>
      </c>
      <c r="G221" s="33" t="n">
        <v>438.52</v>
      </c>
      <c r="H221" s="33" t="n">
        <f aca="false" ca="false" dt2D="false" dtr="false" t="normal">G221*1.5</f>
        <v>657.78</v>
      </c>
      <c r="I221" s="33" t="n">
        <f aca="false" ca="false" dt2D="false" dtr="false" t="normal">G221*0.7</f>
        <v>306.96399999999994</v>
      </c>
    </row>
    <row outlineLevel="0" r="222">
      <c r="A222" s="30" t="n">
        <f aca="false" ca="false" dt2D="false" dtr="false" t="normal">A221+1</f>
        <v>213</v>
      </c>
      <c r="B222" s="31" t="s">
        <v>231</v>
      </c>
      <c r="C222" s="30" t="s">
        <v>294</v>
      </c>
      <c r="D222" s="31" t="s">
        <v>297</v>
      </c>
      <c r="E222" s="50" t="n"/>
      <c r="F222" s="34" t="s">
        <v>24</v>
      </c>
      <c r="G222" s="33" t="n">
        <v>87.68</v>
      </c>
      <c r="H222" s="33" t="n">
        <f aca="false" ca="false" dt2D="false" dtr="false" t="normal">G222*1.5</f>
        <v>131.52</v>
      </c>
      <c r="I222" s="33" t="n">
        <f aca="false" ca="false" dt2D="false" dtr="false" t="normal">G222*0.7</f>
        <v>61.376</v>
      </c>
    </row>
    <row hidden="true" ht="45" outlineLevel="0" r="223">
      <c r="A223" s="30" t="n">
        <f aca="false" ca="false" dt2D="false" dtr="false" t="normal">A222+1</f>
        <v>214</v>
      </c>
      <c r="B223" s="31" t="s">
        <v>231</v>
      </c>
      <c r="C223" s="30" t="s">
        <v>298</v>
      </c>
      <c r="D223" s="31" t="s">
        <v>299</v>
      </c>
      <c r="E223" s="32" t="n"/>
      <c r="F223" s="34" t="s">
        <v>24</v>
      </c>
      <c r="G223" s="33" t="s">
        <v>20</v>
      </c>
      <c r="H223" s="33" t="n"/>
      <c r="I223" s="33" t="s">
        <v>35</v>
      </c>
    </row>
    <row ht="45" outlineLevel="0" r="224">
      <c r="A224" s="30" t="n">
        <f aca="false" ca="false" dt2D="false" dtr="false" t="normal">A223+1</f>
        <v>215</v>
      </c>
      <c r="B224" s="31" t="s">
        <v>231</v>
      </c>
      <c r="C224" s="30" t="s">
        <v>298</v>
      </c>
      <c r="D224" s="31" t="s">
        <v>300</v>
      </c>
      <c r="E224" s="32" t="n"/>
      <c r="F224" s="34" t="s">
        <v>24</v>
      </c>
      <c r="G224" s="33" t="n">
        <v>226.27</v>
      </c>
      <c r="H224" s="33" t="n">
        <f aca="false" ca="false" dt2D="false" dtr="false" t="normal">G224*1.5</f>
        <v>339.40500000000003</v>
      </c>
      <c r="I224" s="33" t="n">
        <f aca="false" ca="false" dt2D="false" dtr="false" t="normal">G224*0.7</f>
        <v>158.389</v>
      </c>
    </row>
    <row hidden="true" ht="45" outlineLevel="0" r="225">
      <c r="A225" s="30" t="n">
        <f aca="false" ca="false" dt2D="false" dtr="false" t="normal">A224+1</f>
        <v>216</v>
      </c>
      <c r="B225" s="31" t="s">
        <v>231</v>
      </c>
      <c r="C225" s="30" t="s">
        <v>298</v>
      </c>
      <c r="D225" s="31" t="s">
        <v>301</v>
      </c>
      <c r="E225" s="32" t="n"/>
      <c r="F225" s="34" t="s">
        <v>24</v>
      </c>
      <c r="G225" s="33" t="s">
        <v>20</v>
      </c>
      <c r="H225" s="33" t="n"/>
      <c r="I225" s="33" t="s">
        <v>35</v>
      </c>
    </row>
    <row ht="45" outlineLevel="0" r="226">
      <c r="A226" s="30" t="n">
        <f aca="false" ca="false" dt2D="false" dtr="false" t="normal">A225+1</f>
        <v>217</v>
      </c>
      <c r="B226" s="31" t="s">
        <v>231</v>
      </c>
      <c r="C226" s="30" t="s">
        <v>298</v>
      </c>
      <c r="D226" s="31" t="s">
        <v>302</v>
      </c>
      <c r="E226" s="32" t="n"/>
      <c r="F226" s="34" t="s">
        <v>24</v>
      </c>
      <c r="G226" s="33" t="n">
        <v>198.47</v>
      </c>
      <c r="H226" s="33" t="n">
        <f aca="false" ca="false" dt2D="false" dtr="false" t="normal">G226*1.5</f>
        <v>297.705</v>
      </c>
      <c r="I226" s="33" t="n">
        <f aca="false" ca="false" dt2D="false" dtr="false" t="normal">G226*0.7</f>
        <v>138.929</v>
      </c>
    </row>
    <row ht="45" outlineLevel="0" r="227">
      <c r="A227" s="30" t="n">
        <f aca="false" ca="false" dt2D="false" dtr="false" t="normal">A226+1</f>
        <v>218</v>
      </c>
      <c r="B227" s="31" t="s">
        <v>231</v>
      </c>
      <c r="C227" s="30" t="s">
        <v>298</v>
      </c>
      <c r="D227" s="31" t="s">
        <v>303</v>
      </c>
      <c r="E227" s="32" t="n"/>
      <c r="F227" s="34" t="s">
        <v>24</v>
      </c>
      <c r="G227" s="33" t="n">
        <v>23.94</v>
      </c>
      <c r="H227" s="33" t="n">
        <f aca="false" ca="false" dt2D="false" dtr="false" t="normal">G227*1.5</f>
        <v>35.910000000000004</v>
      </c>
      <c r="I227" s="33" t="n">
        <f aca="false" ca="false" dt2D="false" dtr="false" t="normal">G227*0.7</f>
        <v>16.758</v>
      </c>
    </row>
    <row ht="45" outlineLevel="0" r="228">
      <c r="A228" s="30" t="n">
        <f aca="false" ca="false" dt2D="false" dtr="false" t="normal">A227+1</f>
        <v>219</v>
      </c>
      <c r="B228" s="31" t="s">
        <v>231</v>
      </c>
      <c r="C228" s="30" t="s">
        <v>298</v>
      </c>
      <c r="D228" s="31" t="s">
        <v>304</v>
      </c>
      <c r="E228" s="32" t="n"/>
      <c r="F228" s="34" t="s">
        <v>24</v>
      </c>
      <c r="G228" s="33" t="n">
        <v>23.94</v>
      </c>
      <c r="H228" s="33" t="n">
        <f aca="false" ca="false" dt2D="false" dtr="false" t="normal">G228*1.5</f>
        <v>35.910000000000004</v>
      </c>
      <c r="I228" s="33" t="n">
        <f aca="false" ca="false" dt2D="false" dtr="false" t="normal">G228*0.7</f>
        <v>16.758</v>
      </c>
    </row>
    <row outlineLevel="0" r="229">
      <c r="A229" s="30" t="n">
        <f aca="false" ca="false" dt2D="false" dtr="false" t="normal">A228+1</f>
        <v>220</v>
      </c>
      <c r="B229" s="31" t="s">
        <v>231</v>
      </c>
      <c r="C229" s="30" t="s">
        <v>298</v>
      </c>
      <c r="D229" s="31" t="s">
        <v>305</v>
      </c>
      <c r="E229" s="32" t="n"/>
      <c r="F229" s="34" t="s">
        <v>24</v>
      </c>
      <c r="G229" s="33" t="n">
        <v>246.92</v>
      </c>
      <c r="H229" s="33" t="n">
        <f aca="false" ca="false" dt2D="false" dtr="false" t="normal">G229*1.5</f>
        <v>370.38</v>
      </c>
      <c r="I229" s="33" t="n">
        <f aca="false" ca="false" dt2D="false" dtr="false" t="normal">G229*0.7</f>
        <v>172.844</v>
      </c>
    </row>
    <row hidden="true" ht="15" outlineLevel="0" r="230">
      <c r="A230" s="30" t="n">
        <f aca="false" ca="false" dt2D="false" dtr="false" t="normal">A229+1</f>
        <v>221</v>
      </c>
      <c r="B230" s="31" t="s">
        <v>231</v>
      </c>
      <c r="C230" s="30" t="s">
        <v>298</v>
      </c>
      <c r="D230" s="31" t="s">
        <v>306</v>
      </c>
      <c r="E230" s="32" t="n"/>
      <c r="F230" s="34" t="s">
        <v>24</v>
      </c>
      <c r="G230" s="33" t="s">
        <v>20</v>
      </c>
      <c r="H230" s="33" t="n"/>
      <c r="I230" s="33" t="s">
        <v>35</v>
      </c>
    </row>
    <row outlineLevel="0" r="231">
      <c r="A231" s="30" t="n">
        <f aca="false" ca="false" dt2D="false" dtr="false" t="normal">A230+1</f>
        <v>222</v>
      </c>
      <c r="B231" s="31" t="s">
        <v>231</v>
      </c>
      <c r="C231" s="30" t="s">
        <v>298</v>
      </c>
      <c r="D231" s="31" t="s">
        <v>307</v>
      </c>
      <c r="E231" s="32" t="n"/>
      <c r="F231" s="34" t="s">
        <v>24</v>
      </c>
      <c r="G231" s="33" t="n">
        <v>231.55</v>
      </c>
      <c r="H231" s="33" t="n">
        <f aca="false" ca="false" dt2D="false" dtr="false" t="normal">G231*1.5</f>
        <v>347.32500000000005</v>
      </c>
      <c r="I231" s="33" t="n">
        <f aca="false" ca="false" dt2D="false" dtr="false" t="normal">G231*0.7</f>
        <v>162.085</v>
      </c>
    </row>
    <row hidden="true" ht="15" outlineLevel="0" r="232">
      <c r="A232" s="30" t="n">
        <f aca="false" ca="false" dt2D="false" dtr="false" t="normal">A231+1</f>
        <v>223</v>
      </c>
      <c r="B232" s="31" t="s">
        <v>231</v>
      </c>
      <c r="C232" s="30" t="s">
        <v>298</v>
      </c>
      <c r="D232" s="31" t="s">
        <v>308</v>
      </c>
      <c r="E232" s="32" t="n"/>
      <c r="F232" s="34" t="s">
        <v>24</v>
      </c>
      <c r="G232" s="33" t="s">
        <v>20</v>
      </c>
      <c r="H232" s="33" t="n"/>
      <c r="I232" s="33" t="s">
        <v>35</v>
      </c>
    </row>
    <row ht="30" outlineLevel="0" r="233">
      <c r="A233" s="30" t="n">
        <f aca="false" ca="false" dt2D="false" dtr="false" t="normal">A232+1</f>
        <v>224</v>
      </c>
      <c r="B233" s="31" t="s">
        <v>231</v>
      </c>
      <c r="C233" s="30" t="s">
        <v>298</v>
      </c>
      <c r="D233" s="31" t="s">
        <v>309</v>
      </c>
      <c r="E233" s="32" t="n"/>
      <c r="F233" s="34" t="s">
        <v>24</v>
      </c>
      <c r="G233" s="33" t="n">
        <v>23.94</v>
      </c>
      <c r="H233" s="33" t="n">
        <f aca="false" ca="false" dt2D="false" dtr="false" t="normal">G233*1.5</f>
        <v>35.910000000000004</v>
      </c>
      <c r="I233" s="33" t="n">
        <f aca="false" ca="false" dt2D="false" dtr="false" t="normal">G233*0.7</f>
        <v>16.758</v>
      </c>
    </row>
    <row ht="30" outlineLevel="0" r="234">
      <c r="A234" s="30" t="n">
        <f aca="false" ca="false" dt2D="false" dtr="false" t="normal">A233+1</f>
        <v>225</v>
      </c>
      <c r="B234" s="31" t="s">
        <v>231</v>
      </c>
      <c r="C234" s="30" t="s">
        <v>298</v>
      </c>
      <c r="D234" s="31" t="s">
        <v>310</v>
      </c>
      <c r="E234" s="32" t="n"/>
      <c r="F234" s="34" t="s">
        <v>24</v>
      </c>
      <c r="G234" s="33" t="n">
        <v>23.94</v>
      </c>
      <c r="H234" s="33" t="n">
        <f aca="false" ca="false" dt2D="false" dtr="false" t="normal">G234*1.5</f>
        <v>35.910000000000004</v>
      </c>
      <c r="I234" s="33" t="n">
        <f aca="false" ca="false" dt2D="false" dtr="false" t="normal">G234*0.7</f>
        <v>16.758</v>
      </c>
    </row>
    <row ht="45" outlineLevel="0" r="235">
      <c r="A235" s="30" t="n">
        <f aca="false" ca="false" dt2D="false" dtr="false" t="normal">A234+1</f>
        <v>226</v>
      </c>
      <c r="B235" s="31" t="s">
        <v>231</v>
      </c>
      <c r="C235" s="30" t="s">
        <v>298</v>
      </c>
      <c r="D235" s="31" t="s">
        <v>311</v>
      </c>
      <c r="E235" s="32" t="n"/>
      <c r="F235" s="34" t="s">
        <v>24</v>
      </c>
      <c r="G235" s="33" t="n">
        <v>231.55</v>
      </c>
      <c r="H235" s="33" t="n">
        <f aca="false" ca="false" dt2D="false" dtr="false" t="normal">G235*1.5</f>
        <v>347.32500000000005</v>
      </c>
      <c r="I235" s="33" t="n">
        <f aca="false" ca="false" dt2D="false" dtr="false" t="normal">G235*0.7</f>
        <v>162.085</v>
      </c>
    </row>
    <row ht="45" outlineLevel="0" r="236">
      <c r="A236" s="30" t="n">
        <f aca="false" ca="false" dt2D="false" dtr="false" t="normal">A235+1</f>
        <v>227</v>
      </c>
      <c r="B236" s="31" t="s">
        <v>231</v>
      </c>
      <c r="C236" s="30" t="s">
        <v>298</v>
      </c>
      <c r="D236" s="31" t="s">
        <v>312</v>
      </c>
      <c r="E236" s="32" t="n"/>
      <c r="F236" s="34" t="s">
        <v>24</v>
      </c>
      <c r="G236" s="33" t="n">
        <v>23.94</v>
      </c>
      <c r="H236" s="33" t="n">
        <f aca="false" ca="false" dt2D="false" dtr="false" t="normal">G236*1.5</f>
        <v>35.910000000000004</v>
      </c>
      <c r="I236" s="33" t="n">
        <f aca="false" ca="false" dt2D="false" dtr="false" t="normal">G236*0.7</f>
        <v>16.758</v>
      </c>
    </row>
    <row outlineLevel="0" r="237">
      <c r="A237" s="30" t="n">
        <f aca="false" ca="false" dt2D="false" dtr="false" t="normal">A236+1</f>
        <v>228</v>
      </c>
      <c r="B237" s="31" t="s">
        <v>231</v>
      </c>
      <c r="C237" s="30" t="s">
        <v>298</v>
      </c>
      <c r="D237" s="31" t="s">
        <v>313</v>
      </c>
      <c r="E237" s="32" t="n"/>
      <c r="F237" s="34" t="s">
        <v>24</v>
      </c>
      <c r="G237" s="33" t="n">
        <v>370.39</v>
      </c>
      <c r="H237" s="33" t="n">
        <f aca="false" ca="false" dt2D="false" dtr="false" t="normal">G237*1.5</f>
        <v>555.585</v>
      </c>
      <c r="I237" s="33" t="n">
        <f aca="false" ca="false" dt2D="false" dtr="false" t="normal">G237*0.7</f>
        <v>259.27299999999997</v>
      </c>
    </row>
    <row outlineLevel="0" r="238">
      <c r="A238" s="30" t="n">
        <f aca="false" ca="false" dt2D="false" dtr="false" t="normal">A237+1</f>
        <v>229</v>
      </c>
      <c r="B238" s="31" t="s">
        <v>231</v>
      </c>
      <c r="C238" s="30" t="s">
        <v>298</v>
      </c>
      <c r="D238" s="31" t="s">
        <v>314</v>
      </c>
      <c r="E238" s="32" t="n"/>
      <c r="F238" s="34" t="s">
        <v>24</v>
      </c>
      <c r="G238" s="33" t="n">
        <v>35.9</v>
      </c>
      <c r="H238" s="33" t="n">
        <f aca="false" ca="false" dt2D="false" dtr="false" t="normal">G238*1.5</f>
        <v>53.849999999999994</v>
      </c>
      <c r="I238" s="33" t="n">
        <f aca="false" ca="false" dt2D="false" dtr="false" t="normal">G238*0.7</f>
        <v>25.13</v>
      </c>
    </row>
    <row ht="30" outlineLevel="0" r="239">
      <c r="A239" s="30" t="n">
        <f aca="false" ca="false" dt2D="false" dtr="false" t="normal">A238+1</f>
        <v>230</v>
      </c>
      <c r="B239" s="31" t="s">
        <v>231</v>
      </c>
      <c r="C239" s="30" t="s">
        <v>283</v>
      </c>
      <c r="D239" s="31" t="s">
        <v>315</v>
      </c>
      <c r="E239" s="32" t="n"/>
      <c r="F239" s="34" t="s">
        <v>24</v>
      </c>
      <c r="G239" s="33" t="n">
        <v>196.3</v>
      </c>
      <c r="H239" s="33" t="n">
        <f aca="false" ca="false" dt2D="false" dtr="false" t="normal">G239*1.5</f>
        <v>294.45000000000005</v>
      </c>
      <c r="I239" s="33" t="n">
        <f aca="false" ca="false" dt2D="false" dtr="false" t="normal">G239*0.7</f>
        <v>137.41</v>
      </c>
    </row>
    <row ht="30" outlineLevel="0" r="240">
      <c r="A240" s="30" t="n">
        <f aca="false" ca="false" dt2D="false" dtr="false" t="normal">A239+1</f>
        <v>231</v>
      </c>
      <c r="B240" s="31" t="s">
        <v>231</v>
      </c>
      <c r="C240" s="30" t="s">
        <v>283</v>
      </c>
      <c r="D240" s="31" t="s">
        <v>316</v>
      </c>
      <c r="E240" s="32" t="n"/>
      <c r="F240" s="34" t="s">
        <v>24</v>
      </c>
      <c r="G240" s="33" t="n">
        <v>196.3</v>
      </c>
      <c r="H240" s="33" t="n">
        <f aca="false" ca="false" dt2D="false" dtr="false" t="normal">G240*1.5</f>
        <v>294.45000000000005</v>
      </c>
      <c r="I240" s="33" t="n">
        <f aca="false" ca="false" dt2D="false" dtr="false" t="normal">G240*0.7</f>
        <v>137.41</v>
      </c>
    </row>
    <row ht="45" outlineLevel="0" r="241">
      <c r="A241" s="30" t="n">
        <f aca="false" ca="false" dt2D="false" dtr="false" t="normal">A240+1</f>
        <v>232</v>
      </c>
      <c r="B241" s="31" t="s">
        <v>231</v>
      </c>
      <c r="C241" s="30" t="s">
        <v>283</v>
      </c>
      <c r="D241" s="31" t="s">
        <v>317</v>
      </c>
      <c r="E241" s="32" t="n"/>
      <c r="F241" s="34" t="s">
        <v>24</v>
      </c>
      <c r="G241" s="33" t="n">
        <v>196.3</v>
      </c>
      <c r="H241" s="33" t="n">
        <f aca="false" ca="false" dt2D="false" dtr="false" t="normal">G241*1.5</f>
        <v>294.45000000000005</v>
      </c>
      <c r="I241" s="33" t="n">
        <f aca="false" ca="false" dt2D="false" dtr="false" t="normal">G241*0.7</f>
        <v>137.41</v>
      </c>
    </row>
    <row outlineLevel="0" r="242">
      <c r="A242" s="30" t="n">
        <f aca="false" ca="false" dt2D="false" dtr="false" t="normal">A241+1</f>
        <v>233</v>
      </c>
      <c r="B242" s="31" t="s">
        <v>231</v>
      </c>
      <c r="C242" s="30" t="s">
        <v>318</v>
      </c>
      <c r="D242" s="31" t="s">
        <v>319</v>
      </c>
      <c r="E242" s="32" t="n"/>
      <c r="F242" s="34" t="s">
        <v>24</v>
      </c>
      <c r="G242" s="33" t="n">
        <v>231.55</v>
      </c>
      <c r="H242" s="33" t="n">
        <f aca="false" ca="false" dt2D="false" dtr="false" t="normal">G242*1.5</f>
        <v>347.32500000000005</v>
      </c>
      <c r="I242" s="33" t="n">
        <f aca="false" ca="false" dt2D="false" dtr="false" t="normal">G242*0.7</f>
        <v>162.085</v>
      </c>
    </row>
    <row outlineLevel="0" r="243">
      <c r="A243" s="30" t="n">
        <f aca="false" ca="false" dt2D="false" dtr="false" t="normal">A242+1</f>
        <v>234</v>
      </c>
      <c r="B243" s="31" t="s">
        <v>231</v>
      </c>
      <c r="C243" s="30" t="s">
        <v>318</v>
      </c>
      <c r="D243" s="31" t="s">
        <v>320</v>
      </c>
      <c r="E243" s="32" t="n"/>
      <c r="F243" s="34" t="s">
        <v>24</v>
      </c>
      <c r="G243" s="33" t="n">
        <v>231.55</v>
      </c>
      <c r="H243" s="33" t="n">
        <f aca="false" ca="false" dt2D="false" dtr="false" t="normal">G243*1.5</f>
        <v>347.32500000000005</v>
      </c>
      <c r="I243" s="33" t="n">
        <f aca="false" ca="false" dt2D="false" dtr="false" t="normal">G243*0.7</f>
        <v>162.085</v>
      </c>
    </row>
    <row ht="30" outlineLevel="0" r="244">
      <c r="A244" s="30" t="n">
        <f aca="false" ca="false" dt2D="false" dtr="false" t="normal">A243+1</f>
        <v>235</v>
      </c>
      <c r="B244" s="31" t="s">
        <v>231</v>
      </c>
      <c r="C244" s="30" t="s">
        <v>318</v>
      </c>
      <c r="D244" s="31" t="s">
        <v>321</v>
      </c>
      <c r="E244" s="32" t="n"/>
      <c r="F244" s="34" t="s">
        <v>24</v>
      </c>
      <c r="G244" s="33" t="n">
        <v>231.55</v>
      </c>
      <c r="H244" s="33" t="n">
        <f aca="false" ca="false" dt2D="false" dtr="false" t="normal">G244*1.5</f>
        <v>347.32500000000005</v>
      </c>
      <c r="I244" s="33" t="n">
        <f aca="false" ca="false" dt2D="false" dtr="false" t="normal">G244*0.7</f>
        <v>162.085</v>
      </c>
    </row>
    <row outlineLevel="0" r="245">
      <c r="A245" s="30" t="n">
        <f aca="false" ca="false" dt2D="false" dtr="false" t="normal">A244+1</f>
        <v>236</v>
      </c>
      <c r="B245" s="31" t="s">
        <v>231</v>
      </c>
      <c r="C245" s="30" t="s">
        <v>318</v>
      </c>
      <c r="D245" s="31" t="s">
        <v>322</v>
      </c>
      <c r="E245" s="32" t="n"/>
      <c r="F245" s="34" t="s">
        <v>24</v>
      </c>
      <c r="G245" s="33" t="n">
        <v>246.92</v>
      </c>
      <c r="H245" s="33" t="n">
        <f aca="false" ca="false" dt2D="false" dtr="false" t="normal">G245*1.5</f>
        <v>370.38</v>
      </c>
      <c r="I245" s="33" t="n">
        <f aca="false" ca="false" dt2D="false" dtr="false" t="normal">G245*0.7</f>
        <v>172.844</v>
      </c>
    </row>
    <row outlineLevel="0" r="246">
      <c r="A246" s="30" t="n">
        <f aca="false" ca="false" dt2D="false" dtr="false" t="normal">A245+1</f>
        <v>237</v>
      </c>
      <c r="B246" s="31" t="s">
        <v>231</v>
      </c>
      <c r="C246" s="30" t="s">
        <v>318</v>
      </c>
      <c r="D246" s="31" t="s">
        <v>323</v>
      </c>
      <c r="E246" s="32" t="n"/>
      <c r="F246" s="34" t="s">
        <v>24</v>
      </c>
      <c r="G246" s="33" t="n">
        <v>23.94</v>
      </c>
      <c r="H246" s="33" t="n">
        <f aca="false" ca="false" dt2D="false" dtr="false" t="normal">G246*1.5</f>
        <v>35.910000000000004</v>
      </c>
      <c r="I246" s="33" t="n">
        <f aca="false" ca="false" dt2D="false" dtr="false" t="normal">G246*0.7</f>
        <v>16.758</v>
      </c>
    </row>
    <row outlineLevel="0" r="247">
      <c r="A247" s="30" t="n">
        <f aca="false" ca="false" dt2D="false" dtr="false" t="normal">A246+1</f>
        <v>238</v>
      </c>
      <c r="B247" s="31" t="s">
        <v>231</v>
      </c>
      <c r="C247" s="30" t="s">
        <v>318</v>
      </c>
      <c r="D247" s="31" t="s">
        <v>324</v>
      </c>
      <c r="E247" s="32" t="n"/>
      <c r="F247" s="34" t="s">
        <v>24</v>
      </c>
      <c r="G247" s="33" t="n">
        <v>23.94</v>
      </c>
      <c r="H247" s="33" t="n">
        <f aca="false" ca="false" dt2D="false" dtr="false" t="normal">G247*1.5</f>
        <v>35.910000000000004</v>
      </c>
      <c r="I247" s="33" t="n">
        <f aca="false" ca="false" dt2D="false" dtr="false" t="normal">G247*0.7</f>
        <v>16.758</v>
      </c>
    </row>
    <row ht="30" outlineLevel="0" r="248">
      <c r="A248" s="30" t="n">
        <f aca="false" ca="false" dt2D="false" dtr="false" t="normal">A247+1</f>
        <v>239</v>
      </c>
      <c r="B248" s="31" t="s">
        <v>231</v>
      </c>
      <c r="C248" s="30" t="s">
        <v>318</v>
      </c>
      <c r="D248" s="31" t="s">
        <v>325</v>
      </c>
      <c r="E248" s="32" t="n"/>
      <c r="F248" s="34" t="s">
        <v>24</v>
      </c>
      <c r="G248" s="33" t="n">
        <v>23.94</v>
      </c>
      <c r="H248" s="33" t="n">
        <f aca="false" ca="false" dt2D="false" dtr="false" t="normal">G248*1.5</f>
        <v>35.910000000000004</v>
      </c>
      <c r="I248" s="33" t="n">
        <f aca="false" ca="false" dt2D="false" dtr="false" t="normal">G248*0.7</f>
        <v>16.758</v>
      </c>
    </row>
    <row outlineLevel="0" r="249">
      <c r="A249" s="30" t="n">
        <f aca="false" ca="false" dt2D="false" dtr="false" t="normal">A248+1</f>
        <v>240</v>
      </c>
      <c r="B249" s="31" t="s">
        <v>231</v>
      </c>
      <c r="C249" s="30" t="s">
        <v>318</v>
      </c>
      <c r="D249" s="31" t="s">
        <v>326</v>
      </c>
      <c r="E249" s="32" t="n"/>
      <c r="F249" s="34" t="s">
        <v>24</v>
      </c>
      <c r="G249" s="33" t="n">
        <v>23.94</v>
      </c>
      <c r="H249" s="33" t="n">
        <f aca="false" ca="false" dt2D="false" dtr="false" t="normal">G249*1.5</f>
        <v>35.910000000000004</v>
      </c>
      <c r="I249" s="33" t="n">
        <f aca="false" ca="false" dt2D="false" dtr="false" t="normal">G249*0.7</f>
        <v>16.758</v>
      </c>
    </row>
    <row ht="45" outlineLevel="0" r="250">
      <c r="A250" s="30" t="n">
        <f aca="false" ca="false" dt2D="false" dtr="false" t="normal">A249+1</f>
        <v>241</v>
      </c>
      <c r="B250" s="31" t="s">
        <v>231</v>
      </c>
      <c r="C250" s="30" t="s">
        <v>327</v>
      </c>
      <c r="D250" s="31" t="s">
        <v>328</v>
      </c>
      <c r="E250" s="32" t="n"/>
      <c r="F250" s="34" t="s">
        <v>329</v>
      </c>
      <c r="G250" s="33" t="n">
        <v>1244.08</v>
      </c>
      <c r="H250" s="33" t="n">
        <f aca="false" ca="false" dt2D="false" dtr="false" t="normal">G250*1.5</f>
        <v>1866.12</v>
      </c>
      <c r="I250" s="33" t="n">
        <f aca="false" ca="false" dt2D="false" dtr="false" t="normal">G250*0.7</f>
        <v>870.8559999999999</v>
      </c>
    </row>
    <row ht="45" outlineLevel="0" r="251">
      <c r="A251" s="30" t="n">
        <f aca="false" ca="false" dt2D="false" dtr="false" t="normal">A250+1</f>
        <v>242</v>
      </c>
      <c r="B251" s="31" t="s">
        <v>231</v>
      </c>
      <c r="C251" s="30" t="s">
        <v>327</v>
      </c>
      <c r="D251" s="31" t="s">
        <v>330</v>
      </c>
      <c r="E251" s="32" t="n"/>
      <c r="F251" s="34" t="s">
        <v>329</v>
      </c>
      <c r="G251" s="33" t="n">
        <v>248.82</v>
      </c>
      <c r="H251" s="33" t="n">
        <f aca="false" ca="false" dt2D="false" dtr="false" t="normal">G251*1.5</f>
        <v>373.23</v>
      </c>
      <c r="I251" s="33" t="n">
        <f aca="false" ca="false" dt2D="false" dtr="false" t="normal">G251*0.7</f>
        <v>174.17399999999998</v>
      </c>
    </row>
    <row ht="44.25" outlineLevel="0" r="252">
      <c r="A252" s="30" t="n">
        <f aca="false" ca="false" dt2D="false" dtr="false" t="normal">A251+1</f>
        <v>243</v>
      </c>
      <c r="B252" s="31" t="s">
        <v>231</v>
      </c>
      <c r="C252" s="30" t="s">
        <v>327</v>
      </c>
      <c r="D252" s="31" t="s">
        <v>331</v>
      </c>
      <c r="E252" s="32" t="n"/>
      <c r="F252" s="34" t="s">
        <v>329</v>
      </c>
      <c r="G252" s="33" t="n">
        <v>1244.08</v>
      </c>
      <c r="H252" s="33" t="n">
        <f aca="false" ca="false" dt2D="false" dtr="false" t="normal">G252*1.5</f>
        <v>1866.12</v>
      </c>
      <c r="I252" s="33" t="n">
        <f aca="false" ca="false" dt2D="false" dtr="false" t="normal">G252*0.7</f>
        <v>870.8559999999999</v>
      </c>
    </row>
    <row ht="44.25" outlineLevel="0" r="253">
      <c r="A253" s="30" t="n">
        <f aca="false" ca="false" dt2D="false" dtr="false" t="normal">A252+1</f>
        <v>244</v>
      </c>
      <c r="B253" s="31" t="s">
        <v>231</v>
      </c>
      <c r="C253" s="30" t="s">
        <v>327</v>
      </c>
      <c r="D253" s="31" t="s">
        <v>332</v>
      </c>
      <c r="E253" s="32" t="n"/>
      <c r="F253" s="34" t="s">
        <v>329</v>
      </c>
      <c r="G253" s="33" t="n">
        <v>248.82</v>
      </c>
      <c r="H253" s="33" t="n">
        <f aca="false" ca="false" dt2D="false" dtr="false" t="normal">G253*1.5</f>
        <v>373.23</v>
      </c>
      <c r="I253" s="33" t="n">
        <f aca="false" ca="false" dt2D="false" dtr="false" t="normal">G253*0.7</f>
        <v>174.17399999999998</v>
      </c>
    </row>
    <row outlineLevel="0" r="254">
      <c r="A254" s="30" t="n">
        <f aca="false" ca="false" dt2D="false" dtr="false" t="normal">A253+1</f>
        <v>245</v>
      </c>
      <c r="B254" s="31" t="s">
        <v>231</v>
      </c>
      <c r="C254" s="30" t="s">
        <v>327</v>
      </c>
      <c r="D254" s="31" t="s">
        <v>333</v>
      </c>
      <c r="E254" s="32" t="n"/>
      <c r="F254" s="30" t="s">
        <v>334</v>
      </c>
      <c r="G254" s="33" t="n">
        <v>1588.9</v>
      </c>
      <c r="H254" s="33" t="n">
        <f aca="false" ca="false" dt2D="false" dtr="false" t="normal">G254*1.5</f>
        <v>2383.3500000000004</v>
      </c>
      <c r="I254" s="33" t="n">
        <f aca="false" ca="false" dt2D="false" dtr="false" t="normal">G254*0.7</f>
        <v>1112.23</v>
      </c>
    </row>
    <row outlineLevel="0" r="255">
      <c r="A255" s="30" t="n">
        <f aca="false" ca="false" dt2D="false" dtr="false" t="normal">A254+1</f>
        <v>246</v>
      </c>
      <c r="B255" s="31" t="s">
        <v>231</v>
      </c>
      <c r="C255" s="30" t="s">
        <v>327</v>
      </c>
      <c r="D255" s="31" t="s">
        <v>335</v>
      </c>
      <c r="E255" s="32" t="n"/>
      <c r="F255" s="30" t="s">
        <v>24</v>
      </c>
      <c r="G255" s="33" t="n">
        <v>207.35</v>
      </c>
      <c r="H255" s="33" t="n">
        <f aca="false" ca="false" dt2D="false" dtr="false" t="normal">G255*1.5</f>
        <v>311.025</v>
      </c>
      <c r="I255" s="33" t="n">
        <f aca="false" ca="false" dt2D="false" dtr="false" t="normal">G255*0.7</f>
        <v>145.14499999999998</v>
      </c>
    </row>
    <row outlineLevel="0" r="256">
      <c r="A256" s="30" t="n">
        <f aca="false" ca="false" dt2D="false" dtr="false" t="normal">A255+1</f>
        <v>247</v>
      </c>
      <c r="B256" s="31" t="s">
        <v>231</v>
      </c>
      <c r="C256" s="30" t="s">
        <v>327</v>
      </c>
      <c r="D256" s="31" t="s">
        <v>336</v>
      </c>
      <c r="E256" s="32" t="n"/>
      <c r="F256" s="30" t="s">
        <v>24</v>
      </c>
      <c r="G256" s="33" t="n">
        <v>1007.38</v>
      </c>
      <c r="H256" s="33" t="n">
        <f aca="false" ca="false" dt2D="false" dtr="false" t="normal">G256*1.5</f>
        <v>1511.07</v>
      </c>
      <c r="I256" s="33" t="n">
        <f aca="false" ca="false" dt2D="false" dtr="false" t="normal">G256*0.7</f>
        <v>705.1659999999999</v>
      </c>
    </row>
    <row outlineLevel="0" r="257">
      <c r="A257" s="30" t="n">
        <f aca="false" ca="false" dt2D="false" dtr="false" t="normal">A256+1</f>
        <v>248</v>
      </c>
      <c r="B257" s="31" t="s">
        <v>231</v>
      </c>
      <c r="C257" s="30" t="s">
        <v>327</v>
      </c>
      <c r="D257" s="31" t="s">
        <v>337</v>
      </c>
      <c r="E257" s="32" t="n"/>
      <c r="F257" s="30" t="s">
        <v>24</v>
      </c>
      <c r="G257" s="33" t="n">
        <v>1244.08</v>
      </c>
      <c r="H257" s="33" t="n">
        <f aca="false" ca="false" dt2D="false" dtr="false" t="normal">G257*1.5</f>
        <v>1866.12</v>
      </c>
      <c r="I257" s="33" t="n">
        <f aca="false" ca="false" dt2D="false" dtr="false" t="normal">G257*0.7</f>
        <v>870.8559999999999</v>
      </c>
    </row>
    <row ht="30" outlineLevel="0" r="258">
      <c r="A258" s="30" t="n">
        <f aca="false" ca="false" dt2D="false" dtr="false" t="normal">A257+1</f>
        <v>249</v>
      </c>
      <c r="B258" s="31" t="s">
        <v>231</v>
      </c>
      <c r="C258" s="30" t="s">
        <v>327</v>
      </c>
      <c r="D258" s="31" t="s">
        <v>338</v>
      </c>
      <c r="E258" s="32" t="n"/>
      <c r="F258" s="30" t="s">
        <v>24</v>
      </c>
      <c r="G258" s="33" t="n">
        <v>361.07</v>
      </c>
      <c r="H258" s="33" t="n">
        <f aca="false" ca="false" dt2D="false" dtr="false" t="normal">G258*1.5</f>
        <v>541.605</v>
      </c>
      <c r="I258" s="33" t="n">
        <f aca="false" ca="false" dt2D="false" dtr="false" t="normal">G258*0.7</f>
        <v>252.74899999999997</v>
      </c>
    </row>
    <row outlineLevel="0" r="259">
      <c r="A259" s="30" t="n">
        <f aca="false" ca="false" dt2D="false" dtr="false" t="normal">A258+1</f>
        <v>250</v>
      </c>
      <c r="B259" s="31" t="s">
        <v>231</v>
      </c>
      <c r="C259" s="30" t="s">
        <v>339</v>
      </c>
      <c r="D259" s="31" t="s">
        <v>340</v>
      </c>
      <c r="E259" s="32" t="n"/>
      <c r="F259" s="30" t="s">
        <v>24</v>
      </c>
      <c r="G259" s="33" t="n">
        <v>1129.96</v>
      </c>
      <c r="H259" s="33" t="n">
        <f aca="false" ca="false" dt2D="false" dtr="false" t="normal">G259*1.5</f>
        <v>1694.94</v>
      </c>
      <c r="I259" s="33" t="n">
        <f aca="false" ca="false" dt2D="false" dtr="false" t="normal">G259*0.7</f>
        <v>790.972</v>
      </c>
    </row>
    <row outlineLevel="0" r="260">
      <c r="A260" s="30" t="n">
        <f aca="false" ca="false" dt2D="false" dtr="false" t="normal">A259+1</f>
        <v>251</v>
      </c>
      <c r="B260" s="31" t="s">
        <v>231</v>
      </c>
      <c r="C260" s="30" t="s">
        <v>339</v>
      </c>
      <c r="D260" s="31" t="s">
        <v>341</v>
      </c>
      <c r="E260" s="32" t="n"/>
      <c r="F260" s="30" t="s">
        <v>24</v>
      </c>
      <c r="G260" s="33" t="n">
        <v>840.18</v>
      </c>
      <c r="H260" s="33" t="n">
        <f aca="false" ca="false" dt2D="false" dtr="false" t="normal">G260*1.5</f>
        <v>1260.27</v>
      </c>
      <c r="I260" s="33" t="n">
        <f aca="false" ca="false" dt2D="false" dtr="false" t="normal">G260*0.7</f>
        <v>588.126</v>
      </c>
    </row>
    <row outlineLevel="0" r="261">
      <c r="A261" s="30" t="n">
        <f aca="false" ca="false" dt2D="false" dtr="false" t="normal">A260+1</f>
        <v>252</v>
      </c>
      <c r="B261" s="31" t="s">
        <v>231</v>
      </c>
      <c r="C261" s="30" t="s">
        <v>339</v>
      </c>
      <c r="D261" s="31" t="s">
        <v>342</v>
      </c>
      <c r="E261" s="32" t="n"/>
      <c r="F261" s="30" t="s">
        <v>24</v>
      </c>
      <c r="G261" s="33" t="n">
        <v>654.95</v>
      </c>
      <c r="H261" s="33" t="n">
        <f aca="false" ca="false" dt2D="false" dtr="false" t="normal">G261*1.5</f>
        <v>982.4250000000001</v>
      </c>
      <c r="I261" s="33" t="n">
        <f aca="false" ca="false" dt2D="false" dtr="false" t="normal">G261*0.7</f>
        <v>458.465</v>
      </c>
    </row>
    <row outlineLevel="0" r="262">
      <c r="A262" s="30" t="n">
        <f aca="false" ca="false" dt2D="false" dtr="false" t="normal">A261+1</f>
        <v>253</v>
      </c>
      <c r="B262" s="31" t="s">
        <v>231</v>
      </c>
      <c r="C262" s="30" t="s">
        <v>339</v>
      </c>
      <c r="D262" s="31" t="s">
        <v>343</v>
      </c>
      <c r="E262" s="32" t="n"/>
      <c r="F262" s="30" t="s">
        <v>24</v>
      </c>
      <c r="G262" s="33" t="n">
        <v>840.18</v>
      </c>
      <c r="H262" s="33" t="n">
        <f aca="false" ca="false" dt2D="false" dtr="false" t="normal">G262*1.5</f>
        <v>1260.27</v>
      </c>
      <c r="I262" s="33" t="n">
        <f aca="false" ca="false" dt2D="false" dtr="false" t="normal">G262*0.7</f>
        <v>588.126</v>
      </c>
    </row>
    <row hidden="true" ht="15" outlineLevel="0" r="263">
      <c r="A263" s="30" t="n">
        <f aca="false" ca="false" dt2D="false" dtr="false" t="normal">A262+1</f>
        <v>254</v>
      </c>
      <c r="B263" s="31" t="s">
        <v>231</v>
      </c>
      <c r="C263" s="30" t="s">
        <v>339</v>
      </c>
      <c r="D263" s="31" t="s">
        <v>344</v>
      </c>
      <c r="E263" s="32" t="n"/>
      <c r="F263" s="30" t="s">
        <v>175</v>
      </c>
      <c r="G263" s="33" t="s">
        <v>20</v>
      </c>
      <c r="H263" s="33" t="n"/>
      <c r="I263" s="33" t="s">
        <v>35</v>
      </c>
    </row>
    <row outlineLevel="0" r="264">
      <c r="A264" s="30" t="n">
        <f aca="false" ca="false" dt2D="false" dtr="false" t="normal">A263+1</f>
        <v>255</v>
      </c>
      <c r="B264" s="31" t="s">
        <v>231</v>
      </c>
      <c r="C264" s="30" t="s">
        <v>339</v>
      </c>
      <c r="D264" s="31" t="s">
        <v>345</v>
      </c>
      <c r="E264" s="32" t="n"/>
      <c r="F264" s="30" t="s">
        <v>24</v>
      </c>
      <c r="G264" s="33" t="n">
        <v>75.95</v>
      </c>
      <c r="H264" s="33" t="n">
        <f aca="false" ca="false" dt2D="false" dtr="false" t="normal">G264*1.5</f>
        <v>113.92500000000001</v>
      </c>
      <c r="I264" s="33" t="n">
        <f aca="false" ca="false" dt2D="false" dtr="false" t="normal">G264*0.7</f>
        <v>53.165</v>
      </c>
    </row>
    <row ht="45" outlineLevel="0" r="265">
      <c r="A265" s="30" t="n">
        <f aca="false" ca="false" dt2D="false" dtr="false" t="normal">A264+1</f>
        <v>256</v>
      </c>
      <c r="B265" s="31" t="s">
        <v>231</v>
      </c>
      <c r="C265" s="30" t="s">
        <v>339</v>
      </c>
      <c r="D265" s="31" t="s">
        <v>346</v>
      </c>
      <c r="E265" s="32" t="n"/>
      <c r="F265" s="30" t="s">
        <v>24</v>
      </c>
      <c r="G265" s="33" t="n">
        <v>247.56</v>
      </c>
      <c r="H265" s="33" t="n">
        <f aca="false" ca="false" dt2D="false" dtr="false" t="normal">G265*1.5</f>
        <v>371.34000000000003</v>
      </c>
      <c r="I265" s="33" t="n">
        <f aca="false" ca="false" dt2D="false" dtr="false" t="normal">G265*0.7</f>
        <v>173.292</v>
      </c>
    </row>
    <row outlineLevel="0" r="266">
      <c r="A266" s="30" t="n">
        <f aca="false" ca="false" dt2D="false" dtr="false" t="normal">A265+1</f>
        <v>257</v>
      </c>
      <c r="B266" s="31" t="s">
        <v>231</v>
      </c>
      <c r="C266" s="30" t="s">
        <v>339</v>
      </c>
      <c r="D266" s="31" t="s">
        <v>347</v>
      </c>
      <c r="E266" s="32" t="n"/>
      <c r="F266" s="30" t="s">
        <v>24</v>
      </c>
      <c r="G266" s="33" t="n">
        <v>776.82</v>
      </c>
      <c r="H266" s="33" t="n">
        <f aca="false" ca="false" dt2D="false" dtr="false" t="normal">G266*1.5</f>
        <v>1165.23</v>
      </c>
      <c r="I266" s="33" t="n">
        <f aca="false" ca="false" dt2D="false" dtr="false" t="normal">G266*0.7</f>
        <v>543.774</v>
      </c>
    </row>
    <row hidden="true" ht="15" outlineLevel="0" r="267">
      <c r="A267" s="30" t="n">
        <f aca="false" ca="false" dt2D="false" dtr="false" t="normal">A266+1</f>
        <v>258</v>
      </c>
      <c r="B267" s="31" t="s">
        <v>231</v>
      </c>
      <c r="C267" s="30" t="s">
        <v>339</v>
      </c>
      <c r="D267" s="31" t="s">
        <v>348</v>
      </c>
      <c r="E267" s="32" t="n"/>
      <c r="F267" s="30" t="s">
        <v>24</v>
      </c>
      <c r="G267" s="33" t="s">
        <v>20</v>
      </c>
      <c r="H267" s="33" t="n"/>
      <c r="I267" s="33" t="s">
        <v>35</v>
      </c>
    </row>
    <row hidden="true" ht="15" outlineLevel="0" r="268">
      <c r="A268" s="30" t="n">
        <f aca="false" ca="false" dt2D="false" dtr="false" t="normal">A267+1</f>
        <v>259</v>
      </c>
      <c r="B268" s="31" t="s">
        <v>231</v>
      </c>
      <c r="C268" s="30" t="s">
        <v>349</v>
      </c>
      <c r="D268" s="31" t="s">
        <v>350</v>
      </c>
      <c r="E268" s="32" t="n"/>
      <c r="F268" s="30" t="s">
        <v>24</v>
      </c>
      <c r="G268" s="33" t="s">
        <v>20</v>
      </c>
      <c r="H268" s="33" t="n"/>
      <c r="I268" s="33" t="s">
        <v>35</v>
      </c>
    </row>
    <row hidden="true" ht="15" outlineLevel="0" r="269">
      <c r="A269" s="30" t="n">
        <f aca="false" ca="false" dt2D="false" dtr="false" t="normal">A268+1</f>
        <v>260</v>
      </c>
      <c r="B269" s="31" t="s">
        <v>231</v>
      </c>
      <c r="C269" s="30" t="s">
        <v>349</v>
      </c>
      <c r="D269" s="31" t="s">
        <v>351</v>
      </c>
      <c r="E269" s="32" t="n"/>
      <c r="F269" s="30" t="s">
        <v>24</v>
      </c>
      <c r="G269" s="33" t="s">
        <v>20</v>
      </c>
      <c r="H269" s="33" t="n"/>
      <c r="I269" s="33" t="s">
        <v>35</v>
      </c>
    </row>
    <row ht="30" outlineLevel="0" r="270">
      <c r="A270" s="30" t="n">
        <f aca="false" ca="false" dt2D="false" dtr="false" t="normal">A269+1</f>
        <v>261</v>
      </c>
      <c r="B270" s="31" t="s">
        <v>231</v>
      </c>
      <c r="C270" s="30" t="s">
        <v>352</v>
      </c>
      <c r="D270" s="31" t="s">
        <v>353</v>
      </c>
      <c r="E270" s="32" t="n"/>
      <c r="F270" s="30" t="s">
        <v>24</v>
      </c>
      <c r="G270" s="33" t="n">
        <v>247.56</v>
      </c>
      <c r="H270" s="33" t="n">
        <f aca="false" ca="false" dt2D="false" dtr="false" t="normal">G270*1.5</f>
        <v>371.34000000000003</v>
      </c>
      <c r="I270" s="33" t="n">
        <f aca="false" ca="false" dt2D="false" dtr="false" t="normal">G270*0.7</f>
        <v>173.292</v>
      </c>
    </row>
    <row ht="30" outlineLevel="0" r="271">
      <c r="A271" s="30" t="n">
        <f aca="false" ca="false" dt2D="false" dtr="false" t="normal">A270+1</f>
        <v>262</v>
      </c>
      <c r="B271" s="31" t="s">
        <v>231</v>
      </c>
      <c r="C271" s="30" t="s">
        <v>352</v>
      </c>
      <c r="D271" s="31" t="s">
        <v>354</v>
      </c>
      <c r="E271" s="32" t="n"/>
      <c r="F271" s="30" t="s">
        <v>24</v>
      </c>
      <c r="G271" s="33" t="n">
        <v>75.95</v>
      </c>
      <c r="H271" s="33" t="n">
        <f aca="false" ca="false" dt2D="false" dtr="false" t="normal">G271*1.5</f>
        <v>113.92500000000001</v>
      </c>
      <c r="I271" s="33" t="n">
        <f aca="false" ca="false" dt2D="false" dtr="false" t="normal">G271*0.7</f>
        <v>53.165</v>
      </c>
    </row>
    <row ht="30" outlineLevel="0" r="272">
      <c r="A272" s="30" t="n">
        <f aca="false" ca="false" dt2D="false" dtr="false" t="normal">A271+1</f>
        <v>263</v>
      </c>
      <c r="B272" s="31" t="s">
        <v>231</v>
      </c>
      <c r="C272" s="30" t="s">
        <v>352</v>
      </c>
      <c r="D272" s="31" t="s">
        <v>355</v>
      </c>
      <c r="E272" s="32" t="n"/>
      <c r="F272" s="30" t="s">
        <v>356</v>
      </c>
      <c r="G272" s="33" t="n">
        <v>286.11</v>
      </c>
      <c r="H272" s="33" t="n">
        <f aca="false" ca="false" dt2D="false" dtr="false" t="normal">G272*1.5</f>
        <v>429.165</v>
      </c>
      <c r="I272" s="33" t="n">
        <f aca="false" ca="false" dt2D="false" dtr="false" t="normal">G272*0.7</f>
        <v>200.277</v>
      </c>
    </row>
    <row ht="30" outlineLevel="0" r="273">
      <c r="A273" s="30" t="n">
        <f aca="false" ca="false" dt2D="false" dtr="false" t="normal">A272+1</f>
        <v>264</v>
      </c>
      <c r="B273" s="31" t="s">
        <v>231</v>
      </c>
      <c r="C273" s="30" t="s">
        <v>352</v>
      </c>
      <c r="D273" s="31" t="s">
        <v>357</v>
      </c>
      <c r="E273" s="32" t="n"/>
      <c r="F273" s="30" t="s">
        <v>356</v>
      </c>
      <c r="G273" s="33" t="n">
        <v>238.43</v>
      </c>
      <c r="H273" s="33" t="n">
        <f aca="false" ca="false" dt2D="false" dtr="false" t="normal">G273*1.5</f>
        <v>357.645</v>
      </c>
      <c r="I273" s="33" t="n">
        <f aca="false" ca="false" dt2D="false" dtr="false" t="normal">G273*0.7</f>
        <v>166.90099999999998</v>
      </c>
    </row>
    <row hidden="true" ht="15" outlineLevel="0" r="274">
      <c r="A274" s="30" t="n">
        <f aca="false" ca="false" dt2D="false" dtr="false" t="normal">A273+1</f>
        <v>265</v>
      </c>
      <c r="B274" s="31" t="s">
        <v>231</v>
      </c>
      <c r="C274" s="30" t="s">
        <v>176</v>
      </c>
      <c r="D274" s="31" t="s">
        <v>358</v>
      </c>
      <c r="E274" s="32" t="n"/>
      <c r="F274" s="30" t="s">
        <v>24</v>
      </c>
      <c r="G274" s="33" t="s">
        <v>20</v>
      </c>
      <c r="H274" s="33" t="n"/>
      <c r="I274" s="33" t="s">
        <v>35</v>
      </c>
    </row>
    <row hidden="true" ht="15" outlineLevel="0" r="275">
      <c r="A275" s="30" t="n">
        <f aca="false" ca="false" dt2D="false" dtr="false" t="normal">A274+1</f>
        <v>266</v>
      </c>
      <c r="B275" s="31" t="s">
        <v>231</v>
      </c>
      <c r="C275" s="30" t="s">
        <v>176</v>
      </c>
      <c r="D275" s="31" t="s">
        <v>359</v>
      </c>
      <c r="E275" s="32" t="n"/>
      <c r="F275" s="30" t="s">
        <v>24</v>
      </c>
      <c r="G275" s="33" t="s">
        <v>20</v>
      </c>
      <c r="H275" s="33" t="n"/>
      <c r="I275" s="33" t="s">
        <v>35</v>
      </c>
    </row>
    <row hidden="true" ht="15" outlineLevel="0" r="276">
      <c r="A276" s="30" t="n">
        <f aca="false" ca="false" dt2D="false" dtr="false" t="normal">A275+1</f>
        <v>267</v>
      </c>
      <c r="B276" s="31" t="s">
        <v>231</v>
      </c>
      <c r="C276" s="30" t="s">
        <v>360</v>
      </c>
      <c r="D276" s="31" t="s">
        <v>361</v>
      </c>
      <c r="E276" s="32" t="n"/>
      <c r="F276" s="30" t="s">
        <v>24</v>
      </c>
      <c r="G276" s="33" t="s">
        <v>20</v>
      </c>
      <c r="H276" s="33" t="n"/>
      <c r="I276" s="33" t="s">
        <v>35</v>
      </c>
    </row>
    <row hidden="true" ht="15" outlineLevel="0" r="277">
      <c r="A277" s="30" t="n">
        <f aca="false" ca="false" dt2D="false" dtr="false" t="normal">A276+1</f>
        <v>268</v>
      </c>
      <c r="B277" s="31" t="s">
        <v>231</v>
      </c>
      <c r="C277" s="30" t="s">
        <v>360</v>
      </c>
      <c r="D277" s="31" t="s">
        <v>362</v>
      </c>
      <c r="E277" s="32" t="n"/>
      <c r="F277" s="30" t="s">
        <v>24</v>
      </c>
      <c r="G277" s="33" t="s">
        <v>20</v>
      </c>
      <c r="H277" s="33" t="n"/>
      <c r="I277" s="33" t="s">
        <v>35</v>
      </c>
    </row>
    <row customHeight="true" ht="78" outlineLevel="0" r="278">
      <c r="A278" s="30" t="n">
        <f aca="false" ca="false" dt2D="false" dtr="false" t="normal">A277+1</f>
        <v>269</v>
      </c>
      <c r="B278" s="31" t="s">
        <v>231</v>
      </c>
      <c r="C278" s="30" t="s">
        <v>188</v>
      </c>
      <c r="D278" s="31" t="s">
        <v>363</v>
      </c>
      <c r="E278" s="32" t="s">
        <v>364</v>
      </c>
      <c r="F278" s="30" t="s">
        <v>190</v>
      </c>
      <c r="G278" s="33" t="n">
        <v>1276.09</v>
      </c>
      <c r="H278" s="33" t="n">
        <f aca="false" ca="false" dt2D="false" dtr="false" t="normal">G278*1.5</f>
        <v>1914.1349999999998</v>
      </c>
      <c r="I278" s="33" t="n">
        <f aca="false" ca="false" dt2D="false" dtr="false" t="normal">G278*0.7</f>
        <v>893.2629999999999</v>
      </c>
    </row>
    <row ht="45" outlineLevel="0" r="279">
      <c r="A279" s="30" t="n">
        <f aca="false" ca="false" dt2D="false" dtr="false" t="normal">A278+1</f>
        <v>270</v>
      </c>
      <c r="B279" s="31" t="s">
        <v>231</v>
      </c>
      <c r="C279" s="30" t="s">
        <v>365</v>
      </c>
      <c r="D279" s="31" t="s">
        <v>366</v>
      </c>
      <c r="E279" s="32" t="s">
        <v>367</v>
      </c>
      <c r="F279" s="30" t="s">
        <v>24</v>
      </c>
      <c r="G279" s="33" t="n">
        <v>871.16</v>
      </c>
      <c r="H279" s="33" t="n">
        <f aca="false" ca="false" dt2D="false" dtr="false" t="normal">G279*1.5</f>
        <v>1306.74</v>
      </c>
      <c r="I279" s="33" t="n">
        <f aca="false" ca="false" dt2D="false" dtr="false" t="normal">G279*0.7</f>
        <v>609.8119999999999</v>
      </c>
    </row>
    <row hidden="true" ht="15" outlineLevel="0" r="280">
      <c r="A280" s="30" t="n">
        <f aca="false" ca="false" dt2D="false" dtr="false" t="normal">A279+1</f>
        <v>271</v>
      </c>
      <c r="B280" s="31" t="s">
        <v>231</v>
      </c>
      <c r="C280" s="30" t="s">
        <v>365</v>
      </c>
      <c r="D280" s="31" t="s">
        <v>368</v>
      </c>
      <c r="E280" s="32" t="n"/>
      <c r="F280" s="30" t="s">
        <v>24</v>
      </c>
      <c r="G280" s="33" t="s">
        <v>20</v>
      </c>
      <c r="H280" s="33" t="n"/>
      <c r="I280" s="33" t="s">
        <v>35</v>
      </c>
    </row>
    <row hidden="true" ht="15" outlineLevel="0" r="281">
      <c r="A281" s="30" t="n">
        <f aca="false" ca="false" dt2D="false" dtr="false" t="normal">A280+1</f>
        <v>272</v>
      </c>
      <c r="B281" s="31" t="s">
        <v>231</v>
      </c>
      <c r="C281" s="30" t="s">
        <v>365</v>
      </c>
      <c r="D281" s="31" t="s">
        <v>369</v>
      </c>
      <c r="E281" s="32" t="n"/>
      <c r="F281" s="30" t="s">
        <v>56</v>
      </c>
      <c r="G281" s="33" t="s">
        <v>20</v>
      </c>
      <c r="H281" s="33" t="n"/>
      <c r="I281" s="33" t="s">
        <v>35</v>
      </c>
    </row>
    <row hidden="true" ht="15" outlineLevel="0" r="282">
      <c r="A282" s="30" t="n">
        <f aca="false" ca="false" dt2D="false" dtr="false" t="normal">A281+1</f>
        <v>273</v>
      </c>
      <c r="B282" s="31" t="s">
        <v>231</v>
      </c>
      <c r="C282" s="30" t="s">
        <v>365</v>
      </c>
      <c r="D282" s="31" t="s">
        <v>370</v>
      </c>
      <c r="E282" s="32" t="n"/>
      <c r="F282" s="30" t="s">
        <v>56</v>
      </c>
      <c r="G282" s="33" t="s">
        <v>20</v>
      </c>
      <c r="H282" s="33" t="n"/>
      <c r="I282" s="33" t="s">
        <v>35</v>
      </c>
    </row>
    <row hidden="true" ht="15" outlineLevel="0" r="283">
      <c r="A283" s="30" t="n">
        <f aca="false" ca="false" dt2D="false" dtr="false" t="normal">A282+1</f>
        <v>274</v>
      </c>
      <c r="B283" s="31" t="s">
        <v>231</v>
      </c>
      <c r="C283" s="30" t="s">
        <v>365</v>
      </c>
      <c r="D283" s="31" t="s">
        <v>371</v>
      </c>
      <c r="E283" s="32" t="n"/>
      <c r="F283" s="30" t="s">
        <v>24</v>
      </c>
      <c r="G283" s="33" t="s">
        <v>20</v>
      </c>
      <c r="H283" s="33" t="n"/>
      <c r="I283" s="33" t="s">
        <v>35</v>
      </c>
    </row>
    <row hidden="true" ht="15" outlineLevel="0" r="284">
      <c r="A284" s="30" t="n">
        <f aca="false" ca="false" dt2D="false" dtr="false" t="normal">A283+1</f>
        <v>275</v>
      </c>
      <c r="B284" s="31" t="s">
        <v>231</v>
      </c>
      <c r="C284" s="30" t="s">
        <v>365</v>
      </c>
      <c r="D284" s="31" t="s">
        <v>372</v>
      </c>
      <c r="E284" s="32" t="n"/>
      <c r="F284" s="30" t="s">
        <v>56</v>
      </c>
      <c r="G284" s="33" t="s">
        <v>20</v>
      </c>
      <c r="H284" s="33" t="n"/>
      <c r="I284" s="33" t="s">
        <v>35</v>
      </c>
    </row>
    <row hidden="true" ht="15" outlineLevel="0" r="285">
      <c r="A285" s="30" t="n">
        <f aca="false" ca="false" dt2D="false" dtr="false" t="normal">A284+1</f>
        <v>276</v>
      </c>
      <c r="B285" s="31" t="s">
        <v>231</v>
      </c>
      <c r="C285" s="30" t="s">
        <v>365</v>
      </c>
      <c r="D285" s="31" t="s">
        <v>373</v>
      </c>
      <c r="E285" s="32" t="n"/>
      <c r="F285" s="30" t="s">
        <v>24</v>
      </c>
      <c r="G285" s="33" t="s">
        <v>20</v>
      </c>
      <c r="H285" s="33" t="n"/>
      <c r="I285" s="33" t="s">
        <v>35</v>
      </c>
    </row>
    <row hidden="true" ht="15" outlineLevel="0" r="286">
      <c r="A286" s="30" t="n">
        <f aca="false" ca="false" dt2D="false" dtr="false" t="normal">A285+1</f>
        <v>277</v>
      </c>
      <c r="B286" s="31" t="s">
        <v>231</v>
      </c>
      <c r="C286" s="30" t="s">
        <v>365</v>
      </c>
      <c r="D286" s="31" t="s">
        <v>374</v>
      </c>
      <c r="E286" s="32" t="n"/>
      <c r="F286" s="30" t="s">
        <v>24</v>
      </c>
      <c r="G286" s="33" t="s">
        <v>20</v>
      </c>
      <c r="H286" s="33" t="n"/>
      <c r="I286" s="33" t="s">
        <v>35</v>
      </c>
    </row>
    <row hidden="true" ht="30" outlineLevel="0" r="287">
      <c r="A287" s="30" t="n">
        <f aca="false" ca="false" dt2D="false" dtr="false" t="normal">A286+1</f>
        <v>278</v>
      </c>
      <c r="B287" s="31" t="s">
        <v>231</v>
      </c>
      <c r="C287" s="30" t="s">
        <v>365</v>
      </c>
      <c r="D287" s="31" t="s">
        <v>375</v>
      </c>
      <c r="E287" s="32" t="n"/>
      <c r="F287" s="30" t="s">
        <v>24</v>
      </c>
      <c r="G287" s="33" t="s">
        <v>20</v>
      </c>
      <c r="H287" s="33" t="n"/>
      <c r="I287" s="33" t="s">
        <v>35</v>
      </c>
    </row>
    <row hidden="true" ht="15" outlineLevel="0" r="288">
      <c r="A288" s="30" t="n">
        <f aca="false" ca="false" dt2D="false" dtr="false" t="normal">A287+1</f>
        <v>279</v>
      </c>
      <c r="B288" s="31" t="s">
        <v>231</v>
      </c>
      <c r="C288" s="30" t="s">
        <v>365</v>
      </c>
      <c r="D288" s="31" t="s">
        <v>376</v>
      </c>
      <c r="E288" s="32" t="n"/>
      <c r="F288" s="30" t="s">
        <v>24</v>
      </c>
      <c r="G288" s="33" t="s">
        <v>20</v>
      </c>
      <c r="H288" s="33" t="n"/>
      <c r="I288" s="33" t="s">
        <v>35</v>
      </c>
    </row>
    <row hidden="true" ht="15" outlineLevel="0" r="289">
      <c r="A289" s="30" t="n">
        <f aca="false" ca="false" dt2D="false" dtr="false" t="normal">A288+1</f>
        <v>280</v>
      </c>
      <c r="B289" s="31" t="s">
        <v>231</v>
      </c>
      <c r="C289" s="30" t="s">
        <v>365</v>
      </c>
      <c r="D289" s="31" t="s">
        <v>377</v>
      </c>
      <c r="E289" s="32" t="n"/>
      <c r="F289" s="30" t="s">
        <v>24</v>
      </c>
      <c r="G289" s="33" t="s">
        <v>20</v>
      </c>
      <c r="H289" s="33" t="n"/>
      <c r="I289" s="33" t="s">
        <v>35</v>
      </c>
    </row>
    <row hidden="true" ht="15" outlineLevel="0" r="290">
      <c r="A290" s="30" t="n">
        <f aca="false" ca="false" dt2D="false" dtr="false" t="normal">A289+1</f>
        <v>281</v>
      </c>
      <c r="B290" s="31" t="s">
        <v>231</v>
      </c>
      <c r="C290" s="30" t="s">
        <v>365</v>
      </c>
      <c r="D290" s="31" t="s">
        <v>378</v>
      </c>
      <c r="E290" s="32" t="n"/>
      <c r="F290" s="30" t="s">
        <v>24</v>
      </c>
      <c r="G290" s="33" t="s">
        <v>20</v>
      </c>
      <c r="H290" s="33" t="n"/>
      <c r="I290" s="33" t="s">
        <v>35</v>
      </c>
    </row>
    <row hidden="true" ht="30" outlineLevel="0" r="291">
      <c r="A291" s="30" t="n">
        <f aca="false" ca="false" dt2D="false" dtr="false" t="normal">A290+1</f>
        <v>282</v>
      </c>
      <c r="B291" s="31" t="s">
        <v>231</v>
      </c>
      <c r="C291" s="30" t="s">
        <v>365</v>
      </c>
      <c r="D291" s="31" t="s">
        <v>379</v>
      </c>
      <c r="E291" s="32" t="n"/>
      <c r="F291" s="30" t="s">
        <v>24</v>
      </c>
      <c r="G291" s="33" t="s">
        <v>20</v>
      </c>
      <c r="H291" s="33" t="n"/>
      <c r="I291" s="33" t="s">
        <v>35</v>
      </c>
    </row>
    <row hidden="true" ht="30" outlineLevel="0" r="292">
      <c r="A292" s="30" t="n">
        <f aca="false" ca="false" dt2D="false" dtr="false" t="normal">A291+1</f>
        <v>283</v>
      </c>
      <c r="B292" s="31" t="s">
        <v>231</v>
      </c>
      <c r="C292" s="30" t="s">
        <v>365</v>
      </c>
      <c r="D292" s="31" t="s">
        <v>380</v>
      </c>
      <c r="E292" s="32" t="n"/>
      <c r="F292" s="30" t="s">
        <v>24</v>
      </c>
      <c r="G292" s="33" t="s">
        <v>20</v>
      </c>
      <c r="H292" s="33" t="n"/>
      <c r="I292" s="33" t="s">
        <v>35</v>
      </c>
    </row>
    <row hidden="true" ht="45" outlineLevel="0" r="293">
      <c r="A293" s="30" t="n">
        <f aca="false" ca="false" dt2D="false" dtr="false" t="normal">A292+1</f>
        <v>284</v>
      </c>
      <c r="B293" s="31" t="s">
        <v>231</v>
      </c>
      <c r="C293" s="30" t="s">
        <v>365</v>
      </c>
      <c r="D293" s="31" t="s">
        <v>381</v>
      </c>
      <c r="E293" s="32" t="n"/>
      <c r="F293" s="30" t="s">
        <v>24</v>
      </c>
      <c r="G293" s="33" t="s">
        <v>20</v>
      </c>
      <c r="H293" s="33" t="n"/>
      <c r="I293" s="33" t="s">
        <v>35</v>
      </c>
    </row>
    <row hidden="true" ht="15" outlineLevel="0" r="294">
      <c r="A294" s="30" t="n">
        <f aca="false" ca="false" dt2D="false" dtr="false" t="normal">A293+1</f>
        <v>285</v>
      </c>
      <c r="B294" s="31" t="s">
        <v>231</v>
      </c>
      <c r="C294" s="30" t="s">
        <v>365</v>
      </c>
      <c r="D294" s="31" t="s">
        <v>382</v>
      </c>
      <c r="E294" s="32" t="n"/>
      <c r="F294" s="30" t="s">
        <v>24</v>
      </c>
      <c r="G294" s="33" t="s">
        <v>20</v>
      </c>
      <c r="H294" s="33" t="n"/>
      <c r="I294" s="33" t="s">
        <v>35</v>
      </c>
    </row>
    <row hidden="true" ht="30" outlineLevel="0" r="295">
      <c r="A295" s="30" t="n">
        <f aca="false" ca="false" dt2D="false" dtr="false" t="normal">A294+1</f>
        <v>286</v>
      </c>
      <c r="B295" s="31" t="s">
        <v>231</v>
      </c>
      <c r="C295" s="30" t="s">
        <v>365</v>
      </c>
      <c r="D295" s="31" t="s">
        <v>383</v>
      </c>
      <c r="E295" s="32" t="n"/>
      <c r="F295" s="30" t="s">
        <v>24</v>
      </c>
      <c r="G295" s="33" t="s">
        <v>20</v>
      </c>
      <c r="H295" s="33" t="n"/>
      <c r="I295" s="33" t="s">
        <v>35</v>
      </c>
    </row>
    <row hidden="true" ht="15" outlineLevel="0" r="296">
      <c r="A296" s="30" t="n">
        <f aca="false" ca="false" dt2D="false" dtr="false" t="normal">A295+1</f>
        <v>287</v>
      </c>
      <c r="B296" s="31" t="s">
        <v>231</v>
      </c>
      <c r="C296" s="30" t="s">
        <v>365</v>
      </c>
      <c r="D296" s="31" t="s">
        <v>384</v>
      </c>
      <c r="E296" s="32" t="n"/>
      <c r="F296" s="30" t="s">
        <v>24</v>
      </c>
      <c r="G296" s="33" t="s">
        <v>20</v>
      </c>
      <c r="H296" s="33" t="n"/>
      <c r="I296" s="33" t="s">
        <v>35</v>
      </c>
    </row>
    <row hidden="true" ht="30" outlineLevel="0" r="297">
      <c r="A297" s="30" t="n">
        <f aca="false" ca="false" dt2D="false" dtr="false" t="normal">A296+1</f>
        <v>288</v>
      </c>
      <c r="B297" s="31" t="s">
        <v>231</v>
      </c>
      <c r="C297" s="30" t="s">
        <v>365</v>
      </c>
      <c r="D297" s="31" t="s">
        <v>385</v>
      </c>
      <c r="E297" s="32" t="n"/>
      <c r="F297" s="30" t="s">
        <v>24</v>
      </c>
      <c r="G297" s="33" t="s">
        <v>20</v>
      </c>
      <c r="H297" s="33" t="n"/>
      <c r="I297" s="33" t="s">
        <v>35</v>
      </c>
    </row>
    <row hidden="true" ht="30" outlineLevel="0" r="298">
      <c r="A298" s="30" t="n">
        <f aca="false" ca="false" dt2D="false" dtr="false" t="normal">A297+1</f>
        <v>289</v>
      </c>
      <c r="B298" s="31" t="s">
        <v>231</v>
      </c>
      <c r="C298" s="30" t="s">
        <v>365</v>
      </c>
      <c r="D298" s="31" t="s">
        <v>386</v>
      </c>
      <c r="E298" s="32" t="n"/>
      <c r="F298" s="30" t="s">
        <v>24</v>
      </c>
      <c r="G298" s="33" t="s">
        <v>20</v>
      </c>
      <c r="H298" s="33" t="n"/>
      <c r="I298" s="33" t="s">
        <v>35</v>
      </c>
    </row>
    <row hidden="true" ht="30" outlineLevel="0" r="299">
      <c r="A299" s="30" t="n">
        <f aca="false" ca="false" dt2D="false" dtr="false" t="normal">A298+1</f>
        <v>290</v>
      </c>
      <c r="B299" s="31" t="s">
        <v>231</v>
      </c>
      <c r="C299" s="30" t="s">
        <v>365</v>
      </c>
      <c r="D299" s="31" t="s">
        <v>387</v>
      </c>
      <c r="E299" s="32" t="n"/>
      <c r="F299" s="30" t="s">
        <v>175</v>
      </c>
      <c r="G299" s="33" t="s">
        <v>20</v>
      </c>
      <c r="H299" s="33" t="n"/>
      <c r="I299" s="33" t="s">
        <v>35</v>
      </c>
    </row>
    <row hidden="true" ht="30" outlineLevel="0" r="300">
      <c r="A300" s="30" t="n">
        <f aca="false" ca="false" dt2D="false" dtr="false" t="normal">A299+1</f>
        <v>291</v>
      </c>
      <c r="B300" s="31" t="s">
        <v>231</v>
      </c>
      <c r="C300" s="30" t="s">
        <v>365</v>
      </c>
      <c r="D300" s="31" t="s">
        <v>388</v>
      </c>
      <c r="E300" s="32" t="n"/>
      <c r="F300" s="30" t="s">
        <v>175</v>
      </c>
      <c r="G300" s="33" t="s">
        <v>20</v>
      </c>
      <c r="H300" s="33" t="n"/>
      <c r="I300" s="33" t="s">
        <v>35</v>
      </c>
    </row>
    <row hidden="true" ht="30" outlineLevel="0" r="301">
      <c r="A301" s="30" t="n">
        <f aca="false" ca="false" dt2D="false" dtr="false" t="normal">A300+1</f>
        <v>292</v>
      </c>
      <c r="B301" s="31" t="s">
        <v>231</v>
      </c>
      <c r="C301" s="30" t="s">
        <v>365</v>
      </c>
      <c r="D301" s="31" t="s">
        <v>389</v>
      </c>
      <c r="E301" s="32" t="n"/>
      <c r="F301" s="30" t="s">
        <v>24</v>
      </c>
      <c r="G301" s="33" t="s">
        <v>20</v>
      </c>
      <c r="H301" s="33" t="n"/>
      <c r="I301" s="33" t="s">
        <v>35</v>
      </c>
    </row>
    <row hidden="true" ht="15" outlineLevel="0" r="302">
      <c r="A302" s="30" t="n">
        <f aca="false" ca="false" dt2D="false" dtr="false" t="normal">A301+1</f>
        <v>293</v>
      </c>
      <c r="B302" s="31" t="s">
        <v>231</v>
      </c>
      <c r="C302" s="30" t="s">
        <v>365</v>
      </c>
      <c r="D302" s="31" t="s">
        <v>390</v>
      </c>
      <c r="E302" s="32" t="n"/>
      <c r="F302" s="30" t="s">
        <v>24</v>
      </c>
      <c r="G302" s="33" t="s">
        <v>20</v>
      </c>
      <c r="H302" s="33" t="n"/>
      <c r="I302" s="33" t="s">
        <v>35</v>
      </c>
    </row>
    <row hidden="true" ht="15" outlineLevel="0" r="303">
      <c r="A303" s="30" t="n">
        <f aca="false" ca="false" dt2D="false" dtr="false" t="normal">A302+1</f>
        <v>294</v>
      </c>
      <c r="B303" s="31" t="s">
        <v>231</v>
      </c>
      <c r="C303" s="30" t="s">
        <v>365</v>
      </c>
      <c r="D303" s="31" t="s">
        <v>391</v>
      </c>
      <c r="E303" s="32" t="n"/>
      <c r="F303" s="30" t="s">
        <v>24</v>
      </c>
      <c r="G303" s="33" t="s">
        <v>20</v>
      </c>
      <c r="H303" s="33" t="n"/>
      <c r="I303" s="33" t="s">
        <v>35</v>
      </c>
    </row>
    <row hidden="true" ht="15" outlineLevel="0" r="304">
      <c r="A304" s="30" t="n">
        <f aca="false" ca="false" dt2D="false" dtr="false" t="normal">A303+1</f>
        <v>295</v>
      </c>
      <c r="B304" s="31" t="s">
        <v>231</v>
      </c>
      <c r="C304" s="30" t="s">
        <v>365</v>
      </c>
      <c r="D304" s="31" t="s">
        <v>392</v>
      </c>
      <c r="E304" s="32" t="n"/>
      <c r="F304" s="30" t="s">
        <v>24</v>
      </c>
      <c r="G304" s="33" t="s">
        <v>20</v>
      </c>
      <c r="H304" s="33" t="n"/>
      <c r="I304" s="33" t="s">
        <v>35</v>
      </c>
    </row>
    <row ht="60" outlineLevel="0" r="305">
      <c r="A305" s="30" t="n">
        <f aca="false" ca="false" dt2D="false" dtr="false" t="normal">A304+1</f>
        <v>296</v>
      </c>
      <c r="B305" s="31" t="s">
        <v>393</v>
      </c>
      <c r="C305" s="30" t="s">
        <v>16</v>
      </c>
      <c r="D305" s="31" t="s">
        <v>17</v>
      </c>
      <c r="E305" s="32" t="s">
        <v>18</v>
      </c>
      <c r="F305" s="30" t="s">
        <v>19</v>
      </c>
      <c r="G305" s="33" t="n">
        <v>296.61</v>
      </c>
      <c r="H305" s="33" t="n">
        <f aca="false" ca="false" dt2D="false" dtr="false" t="normal">G305*1.5</f>
        <v>444.915</v>
      </c>
      <c r="I305" s="33" t="n">
        <f aca="false" ca="false" dt2D="false" dtr="false" t="normal">G305*0.7</f>
        <v>207.627</v>
      </c>
    </row>
    <row outlineLevel="0" r="306">
      <c r="A306" s="30" t="n">
        <f aca="false" ca="false" dt2D="false" dtr="false" t="normal">A305+1</f>
        <v>297</v>
      </c>
      <c r="B306" s="31" t="s">
        <v>393</v>
      </c>
      <c r="C306" s="30" t="s">
        <v>394</v>
      </c>
      <c r="D306" s="31" t="s">
        <v>395</v>
      </c>
      <c r="E306" s="32" t="n"/>
      <c r="F306" s="30" t="s">
        <v>396</v>
      </c>
      <c r="G306" s="33" t="n">
        <v>348.72</v>
      </c>
      <c r="H306" s="33" t="n">
        <f aca="false" ca="false" dt2D="false" dtr="false" t="normal">G306*1.5</f>
        <v>523.08</v>
      </c>
      <c r="I306" s="33" t="n">
        <f aca="false" ca="false" dt2D="false" dtr="false" t="normal">G306*0.7</f>
        <v>244.104</v>
      </c>
    </row>
    <row hidden="true" ht="15" outlineLevel="0" r="307">
      <c r="A307" s="30" t="n">
        <f aca="false" ca="false" dt2D="false" dtr="false" t="normal">A306+1</f>
        <v>298</v>
      </c>
      <c r="B307" s="31" t="s">
        <v>393</v>
      </c>
      <c r="C307" s="30" t="s">
        <v>394</v>
      </c>
      <c r="D307" s="31" t="s">
        <v>397</v>
      </c>
      <c r="E307" s="32" t="n"/>
      <c r="F307" s="30" t="s">
        <v>24</v>
      </c>
      <c r="G307" s="33" t="n"/>
      <c r="H307" s="33" t="n"/>
      <c r="I307" s="33" t="s">
        <v>35</v>
      </c>
    </row>
    <row hidden="true" ht="15" outlineLevel="0" r="308">
      <c r="A308" s="30" t="n">
        <f aca="false" ca="false" dt2D="false" dtr="false" t="normal">A307+1</f>
        <v>299</v>
      </c>
      <c r="B308" s="31" t="s">
        <v>393</v>
      </c>
      <c r="C308" s="30" t="s">
        <v>394</v>
      </c>
      <c r="D308" s="31" t="s">
        <v>398</v>
      </c>
      <c r="E308" s="32" t="n"/>
      <c r="F308" s="30" t="s">
        <v>24</v>
      </c>
      <c r="G308" s="33" t="s">
        <v>20</v>
      </c>
      <c r="H308" s="33" t="n"/>
      <c r="I308" s="33" t="s">
        <v>35</v>
      </c>
    </row>
    <row hidden="true" ht="15" outlineLevel="0" r="309">
      <c r="A309" s="30" t="n">
        <f aca="false" ca="false" dt2D="false" dtr="false" t="normal">A308+1</f>
        <v>300</v>
      </c>
      <c r="B309" s="31" t="s">
        <v>393</v>
      </c>
      <c r="C309" s="30" t="s">
        <v>394</v>
      </c>
      <c r="D309" s="31" t="s">
        <v>399</v>
      </c>
      <c r="E309" s="32" t="n"/>
      <c r="F309" s="30" t="s">
        <v>24</v>
      </c>
      <c r="G309" s="33" t="s">
        <v>20</v>
      </c>
      <c r="H309" s="33" t="n"/>
      <c r="I309" s="33" t="s">
        <v>35</v>
      </c>
    </row>
    <row ht="30" outlineLevel="0" r="310">
      <c r="A310" s="30" t="n">
        <f aca="false" ca="false" dt2D="false" dtr="false" t="normal">A309+1</f>
        <v>301</v>
      </c>
      <c r="B310" s="31" t="s">
        <v>393</v>
      </c>
      <c r="C310" s="30" t="s">
        <v>394</v>
      </c>
      <c r="D310" s="31" t="s">
        <v>400</v>
      </c>
      <c r="E310" s="32" t="n"/>
      <c r="F310" s="30" t="s">
        <v>24</v>
      </c>
      <c r="G310" s="33" t="n">
        <v>406.94</v>
      </c>
      <c r="H310" s="33" t="n">
        <f aca="false" ca="false" dt2D="false" dtr="false" t="normal">G310*1.5</f>
        <v>610.41</v>
      </c>
      <c r="I310" s="33" t="n">
        <f aca="false" ca="false" dt2D="false" dtr="false" t="normal">G310*0.7</f>
        <v>284.858</v>
      </c>
    </row>
    <row outlineLevel="0" r="311">
      <c r="A311" s="30" t="n">
        <f aca="false" ca="false" dt2D="false" dtr="false" t="normal">A310+1</f>
        <v>302</v>
      </c>
      <c r="B311" s="31" t="s">
        <v>393</v>
      </c>
      <c r="C311" s="30" t="s">
        <v>394</v>
      </c>
      <c r="D311" s="31" t="s">
        <v>401</v>
      </c>
      <c r="E311" s="32" t="n"/>
      <c r="F311" s="30" t="s">
        <v>24</v>
      </c>
      <c r="G311" s="33" t="n">
        <v>406.94</v>
      </c>
      <c r="H311" s="33" t="n">
        <f aca="false" ca="false" dt2D="false" dtr="false" t="normal">G311*1.5</f>
        <v>610.41</v>
      </c>
      <c r="I311" s="33" t="n">
        <f aca="false" ca="false" dt2D="false" dtr="false" t="normal">G311*0.7</f>
        <v>284.858</v>
      </c>
    </row>
    <row ht="30" outlineLevel="0" r="312">
      <c r="A312" s="30" t="n">
        <f aca="false" ca="false" dt2D="false" dtr="false" t="normal">A311+1</f>
        <v>303</v>
      </c>
      <c r="B312" s="31" t="s">
        <v>393</v>
      </c>
      <c r="C312" s="30" t="s">
        <v>394</v>
      </c>
      <c r="D312" s="31" t="s">
        <v>402</v>
      </c>
      <c r="E312" s="32" t="n"/>
      <c r="F312" s="30" t="s">
        <v>24</v>
      </c>
      <c r="G312" s="33" t="n">
        <v>543.82</v>
      </c>
      <c r="H312" s="33" t="n">
        <f aca="false" ca="false" dt2D="false" dtr="false" t="normal">G312*1.5</f>
        <v>815.73</v>
      </c>
      <c r="I312" s="33" t="n">
        <f aca="false" ca="false" dt2D="false" dtr="false" t="normal">G312*0.7</f>
        <v>380.67400000000004</v>
      </c>
    </row>
    <row customFormat="true" ht="30" outlineLevel="0" r="313" s="53">
      <c r="A313" s="37" t="n">
        <f aca="false" ca="false" dt2D="false" dtr="false" t="normal">A312+1</f>
        <v>304</v>
      </c>
      <c r="B313" s="36" t="s">
        <v>393</v>
      </c>
      <c r="C313" s="37" t="s">
        <v>394</v>
      </c>
      <c r="D313" s="36" t="s">
        <v>403</v>
      </c>
      <c r="E313" s="38" t="n"/>
      <c r="F313" s="37" t="s">
        <v>24</v>
      </c>
      <c r="G313" s="40" t="n">
        <v>163.73</v>
      </c>
      <c r="H313" s="33" t="n">
        <f aca="false" ca="false" dt2D="false" dtr="false" t="normal">G313*1.5</f>
        <v>245.59499999999997</v>
      </c>
      <c r="I313" s="33" t="n">
        <f aca="false" ca="false" dt2D="false" dtr="false" t="normal">G313*0.7</f>
        <v>114.61099999999999</v>
      </c>
    </row>
    <row ht="30" outlineLevel="0" r="314">
      <c r="A314" s="30" t="n">
        <f aca="false" ca="false" dt2D="false" dtr="false" t="normal">A313+1</f>
        <v>305</v>
      </c>
      <c r="B314" s="31" t="s">
        <v>393</v>
      </c>
      <c r="C314" s="30" t="s">
        <v>394</v>
      </c>
      <c r="D314" s="31" t="s">
        <v>404</v>
      </c>
      <c r="E314" s="32" t="n"/>
      <c r="F314" s="30" t="s">
        <v>24</v>
      </c>
      <c r="G314" s="33" t="n">
        <f aca="false" ca="false" dt2D="false" dtr="false" t="normal">G313*1.2</f>
        <v>196.47599999999997</v>
      </c>
      <c r="H314" s="33" t="n">
        <f aca="false" ca="false" dt2D="false" dtr="false" t="normal">G314*1.5</f>
        <v>294.71399999999994</v>
      </c>
      <c r="I314" s="33" t="n">
        <f aca="false" ca="false" dt2D="false" dtr="false" t="normal">G314*0.7</f>
        <v>137.53319999999997</v>
      </c>
    </row>
    <row outlineLevel="0" r="315">
      <c r="A315" s="30" t="n">
        <f aca="false" ca="false" dt2D="false" dtr="false" t="normal">A314+1</f>
        <v>306</v>
      </c>
      <c r="B315" s="31" t="s">
        <v>393</v>
      </c>
      <c r="C315" s="30" t="s">
        <v>394</v>
      </c>
      <c r="D315" s="31" t="s">
        <v>405</v>
      </c>
      <c r="E315" s="32" t="n"/>
      <c r="F315" s="30" t="s">
        <v>24</v>
      </c>
      <c r="G315" s="33" t="n">
        <v>163.73</v>
      </c>
      <c r="H315" s="33" t="n">
        <f aca="false" ca="false" dt2D="false" dtr="false" t="normal">G315*1.5</f>
        <v>245.59499999999997</v>
      </c>
      <c r="I315" s="33" t="n">
        <f aca="false" ca="false" dt2D="false" dtr="false" t="normal">G315*0.7</f>
        <v>114.61099999999999</v>
      </c>
    </row>
    <row ht="30" outlineLevel="0" r="316">
      <c r="A316" s="30" t="n">
        <f aca="false" ca="false" dt2D="false" dtr="false" t="normal">A315+1</f>
        <v>307</v>
      </c>
      <c r="B316" s="31" t="s">
        <v>393</v>
      </c>
      <c r="C316" s="30" t="s">
        <v>394</v>
      </c>
      <c r="D316" s="31" t="s">
        <v>406</v>
      </c>
      <c r="E316" s="32" t="n"/>
      <c r="F316" s="30" t="s">
        <v>24</v>
      </c>
      <c r="G316" s="33" t="n">
        <v>196.48</v>
      </c>
      <c r="H316" s="33" t="n">
        <f aca="false" ca="false" dt2D="false" dtr="false" t="normal">G316*1.5</f>
        <v>294.71999999999997</v>
      </c>
      <c r="I316" s="33" t="n">
        <f aca="false" ca="false" dt2D="false" dtr="false" t="normal">G316*0.7</f>
        <v>137.53599999999997</v>
      </c>
    </row>
    <row outlineLevel="0" r="317">
      <c r="A317" s="30" t="n">
        <f aca="false" ca="false" dt2D="false" dtr="false" t="normal">A316+1</f>
        <v>308</v>
      </c>
      <c r="B317" s="31" t="s">
        <v>393</v>
      </c>
      <c r="C317" s="30" t="s">
        <v>394</v>
      </c>
      <c r="D317" s="31" t="s">
        <v>407</v>
      </c>
      <c r="E317" s="32" t="n"/>
      <c r="F317" s="30" t="s">
        <v>24</v>
      </c>
      <c r="G317" s="33" t="n">
        <f aca="false" ca="false" dt2D="false" dtr="false" t="normal">G316*0.2</f>
        <v>39.296</v>
      </c>
      <c r="H317" s="33" t="n">
        <f aca="false" ca="false" dt2D="false" dtr="false" t="normal">G317*1.5</f>
        <v>58.944</v>
      </c>
      <c r="I317" s="33" t="n">
        <f aca="false" ca="false" dt2D="false" dtr="false" t="normal">G317*0.7</f>
        <v>27.507199999999997</v>
      </c>
    </row>
    <row ht="30" outlineLevel="0" r="318">
      <c r="A318" s="30" t="n">
        <f aca="false" ca="false" dt2D="false" dtr="false" t="normal">A317+1</f>
        <v>309</v>
      </c>
      <c r="B318" s="31" t="s">
        <v>393</v>
      </c>
      <c r="C318" s="30" t="s">
        <v>394</v>
      </c>
      <c r="D318" s="31" t="s">
        <v>408</v>
      </c>
      <c r="E318" s="32" t="n"/>
      <c r="F318" s="30" t="s">
        <v>24</v>
      </c>
      <c r="G318" s="33" t="n">
        <v>198.24</v>
      </c>
      <c r="H318" s="33" t="n">
        <f aca="false" ca="false" dt2D="false" dtr="false" t="normal">G318*1.5</f>
        <v>297.36</v>
      </c>
      <c r="I318" s="33" t="n">
        <f aca="false" ca="false" dt2D="false" dtr="false" t="normal">G318*0.7</f>
        <v>138.768</v>
      </c>
    </row>
    <row ht="30" outlineLevel="0" r="319">
      <c r="A319" s="30" t="n">
        <f aca="false" ca="false" dt2D="false" dtr="false" t="normal">A318+1</f>
        <v>310</v>
      </c>
      <c r="B319" s="31" t="s">
        <v>393</v>
      </c>
      <c r="C319" s="30" t="s">
        <v>394</v>
      </c>
      <c r="D319" s="31" t="s">
        <v>409</v>
      </c>
      <c r="E319" s="32" t="n"/>
      <c r="F319" s="30" t="s">
        <v>24</v>
      </c>
      <c r="G319" s="33" t="n">
        <v>769.33</v>
      </c>
      <c r="H319" s="33" t="n">
        <f aca="false" ca="false" dt2D="false" dtr="false" t="normal">G319*1.5</f>
        <v>1153.9950000000001</v>
      </c>
      <c r="I319" s="33" t="n">
        <f aca="false" ca="false" dt2D="false" dtr="false" t="normal">G319*0.7</f>
        <v>538.531</v>
      </c>
    </row>
    <row ht="30" outlineLevel="0" r="320">
      <c r="A320" s="30" t="n">
        <f aca="false" ca="false" dt2D="false" dtr="false" t="normal">A319+1</f>
        <v>311</v>
      </c>
      <c r="B320" s="31" t="s">
        <v>393</v>
      </c>
      <c r="C320" s="30" t="s">
        <v>394</v>
      </c>
      <c r="D320" s="31" t="s">
        <v>410</v>
      </c>
      <c r="E320" s="32" t="n"/>
      <c r="F320" s="30" t="s">
        <v>24</v>
      </c>
      <c r="G320" s="33" t="n">
        <v>5387.12</v>
      </c>
      <c r="H320" s="33" t="n">
        <f aca="false" ca="false" dt2D="false" dtr="false" t="normal">G320*1.5</f>
        <v>8080.68</v>
      </c>
      <c r="I320" s="33" t="n">
        <f aca="false" ca="false" dt2D="false" dtr="false" t="normal">G320*0.7</f>
        <v>3770.9839999999995</v>
      </c>
    </row>
    <row ht="30" outlineLevel="0" r="321">
      <c r="A321" s="30" t="n">
        <f aca="false" ca="false" dt2D="false" dtr="false" t="normal">A320+1</f>
        <v>312</v>
      </c>
      <c r="B321" s="31" t="s">
        <v>393</v>
      </c>
      <c r="C321" s="30" t="s">
        <v>394</v>
      </c>
      <c r="D321" s="31" t="s">
        <v>411</v>
      </c>
      <c r="E321" s="32" t="n"/>
      <c r="F321" s="30" t="s">
        <v>24</v>
      </c>
      <c r="G321" s="33" t="n">
        <v>971.84</v>
      </c>
      <c r="H321" s="33" t="n">
        <f aca="false" ca="false" dt2D="false" dtr="false" t="normal">G321*1.5</f>
        <v>1457.76</v>
      </c>
      <c r="I321" s="33" t="n">
        <f aca="false" ca="false" dt2D="false" dtr="false" t="normal">G321*0.7</f>
        <v>680.288</v>
      </c>
    </row>
    <row ht="30" outlineLevel="0" r="322">
      <c r="A322" s="30" t="n">
        <f aca="false" ca="false" dt2D="false" dtr="false" t="normal">A321+1</f>
        <v>313</v>
      </c>
      <c r="B322" s="31" t="s">
        <v>393</v>
      </c>
      <c r="C322" s="30" t="s">
        <v>394</v>
      </c>
      <c r="D322" s="31" t="s">
        <v>412</v>
      </c>
      <c r="E322" s="32" t="n"/>
      <c r="F322" s="30" t="s">
        <v>24</v>
      </c>
      <c r="G322" s="33" t="n">
        <f aca="false" ca="false" dt2D="false" dtr="false" t="normal">G320*0.2</f>
        <v>1077.424</v>
      </c>
      <c r="H322" s="33" t="n">
        <f aca="false" ca="false" dt2D="false" dtr="false" t="normal">G322*1.5</f>
        <v>1616.136</v>
      </c>
      <c r="I322" s="33" t="n">
        <f aca="false" ca="false" dt2D="false" dtr="false" t="normal">G322*0.7</f>
        <v>754.1967999999999</v>
      </c>
    </row>
    <row ht="30" outlineLevel="0" r="323">
      <c r="A323" s="30" t="n">
        <f aca="false" ca="false" dt2D="false" dtr="false" t="normal">A322+1</f>
        <v>314</v>
      </c>
      <c r="B323" s="31" t="s">
        <v>393</v>
      </c>
      <c r="C323" s="30" t="s">
        <v>394</v>
      </c>
      <c r="D323" s="31" t="s">
        <v>413</v>
      </c>
      <c r="E323" s="32" t="n"/>
      <c r="F323" s="30" t="s">
        <v>24</v>
      </c>
      <c r="G323" s="33" t="n">
        <v>782.75</v>
      </c>
      <c r="H323" s="33" t="n">
        <f aca="false" ca="false" dt2D="false" dtr="false" t="normal">G323*1.5</f>
        <v>1174.125</v>
      </c>
      <c r="I323" s="33" t="n">
        <f aca="false" ca="false" dt2D="false" dtr="false" t="normal">G323*0.7</f>
        <v>547.925</v>
      </c>
    </row>
    <row outlineLevel="0" r="324">
      <c r="A324" s="30" t="n">
        <f aca="false" ca="false" dt2D="false" dtr="false" t="normal">A323+1</f>
        <v>315</v>
      </c>
      <c r="B324" s="31" t="s">
        <v>393</v>
      </c>
      <c r="C324" s="30" t="s">
        <v>394</v>
      </c>
      <c r="D324" s="31" t="s">
        <v>414</v>
      </c>
      <c r="E324" s="32" t="n"/>
      <c r="F324" s="30" t="s">
        <v>24</v>
      </c>
      <c r="G324" s="33" t="n">
        <v>3291.44</v>
      </c>
      <c r="H324" s="33" t="n">
        <f aca="false" ca="false" dt2D="false" dtr="false" t="normal">G324*1.5</f>
        <v>4937.16</v>
      </c>
      <c r="I324" s="33" t="n">
        <f aca="false" ca="false" dt2D="false" dtr="false" t="normal">G324*0.7</f>
        <v>2304.008</v>
      </c>
    </row>
    <row ht="30" outlineLevel="0" r="325">
      <c r="A325" s="30" t="n">
        <f aca="false" ca="false" dt2D="false" dtr="false" t="normal">A324+1</f>
        <v>316</v>
      </c>
      <c r="B325" s="31" t="s">
        <v>393</v>
      </c>
      <c r="C325" s="30" t="s">
        <v>394</v>
      </c>
      <c r="D325" s="31" t="s">
        <v>415</v>
      </c>
      <c r="E325" s="32" t="n"/>
      <c r="F325" s="30" t="s">
        <v>170</v>
      </c>
      <c r="G325" s="33" t="n">
        <v>925.08</v>
      </c>
      <c r="H325" s="33" t="n">
        <f aca="false" ca="false" dt2D="false" dtr="false" t="normal">G325*1.5</f>
        <v>1387.6200000000001</v>
      </c>
      <c r="I325" s="33" t="n">
        <f aca="false" ca="false" dt2D="false" dtr="false" t="normal">G325*0.7</f>
        <v>647.556</v>
      </c>
    </row>
    <row outlineLevel="0" r="326">
      <c r="A326" s="30" t="n">
        <f aca="false" ca="false" dt2D="false" dtr="false" t="normal">A325+1</f>
        <v>317</v>
      </c>
      <c r="B326" s="31" t="s">
        <v>393</v>
      </c>
      <c r="C326" s="30" t="s">
        <v>394</v>
      </c>
      <c r="D326" s="31" t="s">
        <v>416</v>
      </c>
      <c r="E326" s="32" t="n"/>
      <c r="F326" s="30" t="s">
        <v>175</v>
      </c>
      <c r="G326" s="33" t="n">
        <v>102.92</v>
      </c>
      <c r="H326" s="33" t="n">
        <f aca="false" ca="false" dt2D="false" dtr="false" t="normal">G326*1.5</f>
        <v>154.38</v>
      </c>
      <c r="I326" s="33" t="n">
        <f aca="false" ca="false" dt2D="false" dtr="false" t="normal">G326*0.7</f>
        <v>72.044</v>
      </c>
    </row>
    <row outlineLevel="0" r="327">
      <c r="A327" s="30" t="n">
        <f aca="false" ca="false" dt2D="false" dtr="false" t="normal">A326+1</f>
        <v>318</v>
      </c>
      <c r="B327" s="36" t="s">
        <v>393</v>
      </c>
      <c r="C327" s="37" t="s">
        <v>394</v>
      </c>
      <c r="D327" s="36" t="s">
        <v>417</v>
      </c>
      <c r="E327" s="38" t="n"/>
      <c r="F327" s="37" t="s">
        <v>175</v>
      </c>
      <c r="G327" s="40" t="n">
        <v>102.92</v>
      </c>
      <c r="H327" s="33" t="n">
        <f aca="false" ca="false" dt2D="false" dtr="false" t="normal">G327*1.5</f>
        <v>154.38</v>
      </c>
      <c r="I327" s="33" t="n">
        <f aca="false" ca="false" dt2D="false" dtr="false" t="normal">G327*0.7</f>
        <v>72.044</v>
      </c>
    </row>
    <row outlineLevel="0" r="328">
      <c r="A328" s="30" t="n">
        <f aca="false" ca="false" dt2D="false" dtr="false" t="normal">A327+1</f>
        <v>319</v>
      </c>
      <c r="B328" s="36" t="s">
        <v>393</v>
      </c>
      <c r="C328" s="37" t="s">
        <v>394</v>
      </c>
      <c r="D328" s="36" t="s">
        <v>418</v>
      </c>
      <c r="E328" s="38" t="n"/>
      <c r="F328" s="37" t="s">
        <v>175</v>
      </c>
      <c r="G328" s="40" t="n">
        <v>102.92</v>
      </c>
      <c r="H328" s="33" t="n">
        <f aca="false" ca="false" dt2D="false" dtr="false" t="normal">G328*1.5</f>
        <v>154.38</v>
      </c>
      <c r="I328" s="33" t="n">
        <f aca="false" ca="false" dt2D="false" dtr="false" t="normal">G328*0.7</f>
        <v>72.044</v>
      </c>
    </row>
    <row ht="30" outlineLevel="0" r="329">
      <c r="A329" s="30" t="n">
        <f aca="false" ca="false" dt2D="false" dtr="false" t="normal">A328+1</f>
        <v>320</v>
      </c>
      <c r="B329" s="31" t="s">
        <v>393</v>
      </c>
      <c r="C329" s="30" t="s">
        <v>394</v>
      </c>
      <c r="D329" s="31" t="s">
        <v>419</v>
      </c>
      <c r="E329" s="32" t="n"/>
      <c r="F329" s="30" t="s">
        <v>24</v>
      </c>
      <c r="G329" s="33" t="n">
        <v>971.84</v>
      </c>
      <c r="H329" s="33" t="n">
        <f aca="false" ca="false" dt2D="false" dtr="false" t="normal">G329*1.5</f>
        <v>1457.76</v>
      </c>
      <c r="I329" s="33" t="n">
        <f aca="false" ca="false" dt2D="false" dtr="false" t="normal">G329*0.7</f>
        <v>680.288</v>
      </c>
    </row>
    <row ht="30" outlineLevel="0" r="330">
      <c r="A330" s="30" t="n">
        <f aca="false" ca="false" dt2D="false" dtr="false" t="normal">A329+1</f>
        <v>321</v>
      </c>
      <c r="B330" s="31" t="s">
        <v>393</v>
      </c>
      <c r="C330" s="30" t="s">
        <v>394</v>
      </c>
      <c r="D330" s="31" t="s">
        <v>420</v>
      </c>
      <c r="E330" s="32" t="s">
        <v>421</v>
      </c>
      <c r="F330" s="30" t="s">
        <v>24</v>
      </c>
      <c r="G330" s="33" t="n">
        <v>971.84</v>
      </c>
      <c r="H330" s="33" t="n">
        <f aca="false" ca="false" dt2D="false" dtr="false" t="normal">G330*1.5</f>
        <v>1457.76</v>
      </c>
      <c r="I330" s="33" t="n">
        <f aca="false" ca="false" dt2D="false" dtr="false" t="normal">G330*0.7</f>
        <v>680.288</v>
      </c>
    </row>
    <row ht="30" outlineLevel="0" r="331">
      <c r="A331" s="30" t="n">
        <f aca="false" ca="false" dt2D="false" dtr="false" t="normal">A330+1</f>
        <v>322</v>
      </c>
      <c r="B331" s="31" t="s">
        <v>393</v>
      </c>
      <c r="C331" s="30" t="s">
        <v>394</v>
      </c>
      <c r="D331" s="31" t="s">
        <v>422</v>
      </c>
      <c r="E331" s="32" t="s">
        <v>421</v>
      </c>
      <c r="F331" s="30" t="s">
        <v>24</v>
      </c>
      <c r="G331" s="33" t="n">
        <v>1943.68</v>
      </c>
      <c r="H331" s="33" t="n">
        <f aca="false" ca="false" dt2D="false" dtr="false" t="normal">G331*1.5</f>
        <v>2915.52</v>
      </c>
      <c r="I331" s="33" t="n">
        <f aca="false" ca="false" dt2D="false" dtr="false" t="normal">G331*0.7</f>
        <v>1360.576</v>
      </c>
    </row>
    <row ht="30" outlineLevel="0" r="332">
      <c r="A332" s="30" t="n">
        <f aca="false" ca="false" dt2D="false" dtr="false" t="normal">A331+1</f>
        <v>323</v>
      </c>
      <c r="B332" s="31" t="s">
        <v>393</v>
      </c>
      <c r="C332" s="30" t="s">
        <v>394</v>
      </c>
      <c r="D332" s="31" t="s">
        <v>423</v>
      </c>
      <c r="E332" s="32" t="s">
        <v>424</v>
      </c>
      <c r="F332" s="30" t="s">
        <v>24</v>
      </c>
      <c r="G332" s="33" t="n">
        <v>1943.68</v>
      </c>
      <c r="H332" s="33" t="n">
        <f aca="false" ca="false" dt2D="false" dtr="false" t="normal">G332*1.5</f>
        <v>2915.52</v>
      </c>
      <c r="I332" s="33" t="n">
        <f aca="false" ca="false" dt2D="false" dtr="false" t="normal">G332*0.7</f>
        <v>1360.576</v>
      </c>
    </row>
    <row outlineLevel="0" r="333">
      <c r="A333" s="30" t="n">
        <f aca="false" ca="false" dt2D="false" dtr="false" t="normal">A332+1</f>
        <v>324</v>
      </c>
      <c r="B333" s="31" t="s">
        <v>393</v>
      </c>
      <c r="C333" s="30" t="s">
        <v>394</v>
      </c>
      <c r="D333" s="31" t="s">
        <v>425</v>
      </c>
      <c r="E333" s="32" t="n"/>
      <c r="F333" s="30" t="s">
        <v>24</v>
      </c>
      <c r="G333" s="33" t="n">
        <v>482.35</v>
      </c>
      <c r="H333" s="33" t="n">
        <f aca="false" ca="false" dt2D="false" dtr="false" t="normal">G333*1.5</f>
        <v>723.5250000000001</v>
      </c>
      <c r="I333" s="33" t="n">
        <f aca="false" ca="false" dt2D="false" dtr="false" t="normal">G333*0.7</f>
        <v>337.645</v>
      </c>
    </row>
    <row ht="30" outlineLevel="0" r="334">
      <c r="A334" s="30" t="n">
        <f aca="false" ca="false" dt2D="false" dtr="false" t="normal">A333+1</f>
        <v>325</v>
      </c>
      <c r="B334" s="31" t="s">
        <v>393</v>
      </c>
      <c r="C334" s="30" t="s">
        <v>394</v>
      </c>
      <c r="D334" s="31" t="s">
        <v>426</v>
      </c>
      <c r="E334" s="32" t="n"/>
      <c r="F334" s="30" t="s">
        <v>24</v>
      </c>
      <c r="G334" s="33" t="n">
        <v>482.35</v>
      </c>
      <c r="H334" s="33" t="n">
        <f aca="false" ca="false" dt2D="false" dtr="false" t="normal">G334*1.5</f>
        <v>723.5250000000001</v>
      </c>
      <c r="I334" s="33" t="n">
        <f aca="false" ca="false" dt2D="false" dtr="false" t="normal">G334*0.7</f>
        <v>337.645</v>
      </c>
    </row>
    <row outlineLevel="0" r="335">
      <c r="A335" s="30" t="n">
        <f aca="false" ca="false" dt2D="false" dtr="false" t="normal">A334+1</f>
        <v>326</v>
      </c>
      <c r="B335" s="31" t="s">
        <v>393</v>
      </c>
      <c r="C335" s="30" t="s">
        <v>394</v>
      </c>
      <c r="D335" s="31" t="s">
        <v>427</v>
      </c>
      <c r="E335" s="32" t="n"/>
      <c r="F335" s="30" t="s">
        <v>24</v>
      </c>
      <c r="G335" s="33" t="n">
        <v>91.92</v>
      </c>
      <c r="H335" s="33" t="n">
        <f aca="false" ca="false" dt2D="false" dtr="false" t="normal">G335*1.5</f>
        <v>137.88</v>
      </c>
      <c r="I335" s="33" t="n">
        <f aca="false" ca="false" dt2D="false" dtr="false" t="normal">G335*0.7</f>
        <v>64.344</v>
      </c>
    </row>
    <row outlineLevel="0" r="336">
      <c r="A336" s="30" t="n">
        <f aca="false" ca="false" dt2D="false" dtr="false" t="normal">A335+1</f>
        <v>327</v>
      </c>
      <c r="B336" s="31" t="s">
        <v>393</v>
      </c>
      <c r="C336" s="30" t="s">
        <v>394</v>
      </c>
      <c r="D336" s="31" t="s">
        <v>428</v>
      </c>
      <c r="E336" s="32" t="n"/>
      <c r="F336" s="30" t="s">
        <v>24</v>
      </c>
      <c r="G336" s="33" t="n">
        <v>152.76</v>
      </c>
      <c r="H336" s="33" t="n">
        <f aca="false" ca="false" dt2D="false" dtr="false" t="normal">G336*1.5</f>
        <v>229.14</v>
      </c>
      <c r="I336" s="33" t="n">
        <f aca="false" ca="false" dt2D="false" dtr="false" t="normal">G336*0.7</f>
        <v>106.93199999999999</v>
      </c>
    </row>
    <row customHeight="true" hidden="true" ht="95.25" outlineLevel="0" r="337">
      <c r="A337" s="30" t="n">
        <f aca="false" ca="false" dt2D="false" dtr="false" t="normal">A336+1</f>
        <v>328</v>
      </c>
      <c r="B337" s="31" t="s">
        <v>393</v>
      </c>
      <c r="C337" s="30" t="s">
        <v>394</v>
      </c>
      <c r="D337" s="31" t="s">
        <v>429</v>
      </c>
      <c r="E337" s="32" t="s">
        <v>430</v>
      </c>
      <c r="F337" s="30" t="s">
        <v>24</v>
      </c>
      <c r="G337" s="33" t="s">
        <v>20</v>
      </c>
      <c r="H337" s="33" t="n"/>
      <c r="I337" s="33" t="s">
        <v>35</v>
      </c>
    </row>
    <row customHeight="true" hidden="true" ht="87" outlineLevel="0" r="338">
      <c r="A338" s="30" t="n">
        <f aca="false" ca="false" dt2D="false" dtr="false" t="normal">A337+1</f>
        <v>329</v>
      </c>
      <c r="B338" s="31" t="s">
        <v>393</v>
      </c>
      <c r="C338" s="30" t="s">
        <v>394</v>
      </c>
      <c r="D338" s="31" t="s">
        <v>431</v>
      </c>
      <c r="E338" s="32" t="s">
        <v>430</v>
      </c>
      <c r="F338" s="30" t="s">
        <v>24</v>
      </c>
      <c r="G338" s="33" t="s">
        <v>20</v>
      </c>
      <c r="H338" s="33" t="n"/>
      <c r="I338" s="33" t="s">
        <v>35</v>
      </c>
    </row>
    <row ht="30" outlineLevel="0" r="339">
      <c r="A339" s="30" t="n">
        <f aca="false" ca="false" dt2D="false" dtr="false" t="normal">A338+1</f>
        <v>330</v>
      </c>
      <c r="B339" s="31" t="s">
        <v>393</v>
      </c>
      <c r="C339" s="30" t="s">
        <v>394</v>
      </c>
      <c r="D339" s="31" t="s">
        <v>432</v>
      </c>
      <c r="E339" s="32" t="n"/>
      <c r="F339" s="30" t="s">
        <v>175</v>
      </c>
      <c r="G339" s="33" t="n">
        <v>56.64</v>
      </c>
      <c r="H339" s="33" t="n">
        <f aca="false" ca="false" dt2D="false" dtr="false" t="normal">G339*1.5</f>
        <v>84.96000000000001</v>
      </c>
      <c r="I339" s="33" t="n">
        <f aca="false" ca="false" dt2D="false" dtr="false" t="normal">G339*0.7</f>
        <v>39.647999999999996</v>
      </c>
    </row>
    <row outlineLevel="0" r="340">
      <c r="A340" s="30" t="n">
        <f aca="false" ca="false" dt2D="false" dtr="false" t="normal">A339+1</f>
        <v>331</v>
      </c>
      <c r="B340" s="31" t="s">
        <v>393</v>
      </c>
      <c r="C340" s="30" t="s">
        <v>394</v>
      </c>
      <c r="D340" s="31" t="s">
        <v>433</v>
      </c>
      <c r="E340" s="32" t="n"/>
      <c r="F340" s="30" t="s">
        <v>175</v>
      </c>
      <c r="G340" s="33" t="n">
        <v>127.96</v>
      </c>
      <c r="H340" s="33" t="n">
        <f aca="false" ca="false" dt2D="false" dtr="false" t="normal">G340*1.5</f>
        <v>191.94</v>
      </c>
      <c r="I340" s="33" t="n">
        <f aca="false" ca="false" dt2D="false" dtr="false" t="normal">G340*0.7</f>
        <v>89.57199999999999</v>
      </c>
    </row>
    <row outlineLevel="0" r="341">
      <c r="A341" s="30" t="n">
        <f aca="false" ca="false" dt2D="false" dtr="false" t="normal">A340+1</f>
        <v>332</v>
      </c>
      <c r="B341" s="31" t="s">
        <v>393</v>
      </c>
      <c r="C341" s="30" t="s">
        <v>394</v>
      </c>
      <c r="D341" s="31" t="s">
        <v>434</v>
      </c>
      <c r="E341" s="32" t="n"/>
      <c r="F341" s="30" t="s">
        <v>175</v>
      </c>
      <c r="G341" s="33" t="n">
        <v>127.96</v>
      </c>
      <c r="H341" s="33" t="n">
        <f aca="false" ca="false" dt2D="false" dtr="false" t="normal">G341*1.5</f>
        <v>191.94</v>
      </c>
      <c r="I341" s="33" t="n">
        <f aca="false" ca="false" dt2D="false" dtr="false" t="normal">G341*0.7</f>
        <v>89.57199999999999</v>
      </c>
    </row>
    <row outlineLevel="0" r="342">
      <c r="A342" s="30" t="n">
        <f aca="false" ca="false" dt2D="false" dtr="false" t="normal">A341+1</f>
        <v>333</v>
      </c>
      <c r="B342" s="31" t="s">
        <v>393</v>
      </c>
      <c r="C342" s="30" t="s">
        <v>394</v>
      </c>
      <c r="D342" s="31" t="s">
        <v>435</v>
      </c>
      <c r="E342" s="32" t="n"/>
      <c r="F342" s="30" t="s">
        <v>24</v>
      </c>
      <c r="G342" s="33" t="n">
        <v>189.48</v>
      </c>
      <c r="H342" s="33" t="n">
        <f aca="false" ca="false" dt2D="false" dtr="false" t="normal">G342*1.5</f>
        <v>284.21999999999997</v>
      </c>
      <c r="I342" s="33" t="n">
        <f aca="false" ca="false" dt2D="false" dtr="false" t="normal">G342*0.7</f>
        <v>132.636</v>
      </c>
    </row>
    <row outlineLevel="0" r="343">
      <c r="A343" s="30" t="n">
        <f aca="false" ca="false" dt2D="false" dtr="false" t="normal">A342+1</f>
        <v>334</v>
      </c>
      <c r="B343" s="31" t="s">
        <v>393</v>
      </c>
      <c r="C343" s="30" t="s">
        <v>394</v>
      </c>
      <c r="D343" s="31" t="s">
        <v>436</v>
      </c>
      <c r="E343" s="32" t="n"/>
      <c r="F343" s="30" t="s">
        <v>24</v>
      </c>
      <c r="G343" s="33" t="n">
        <v>189.9</v>
      </c>
      <c r="H343" s="33" t="n">
        <f aca="false" ca="false" dt2D="false" dtr="false" t="normal">G343*1.5</f>
        <v>284.85</v>
      </c>
      <c r="I343" s="33" t="n">
        <f aca="false" ca="false" dt2D="false" dtr="false" t="normal">G343*0.7</f>
        <v>132.93</v>
      </c>
    </row>
    <row outlineLevel="0" r="344">
      <c r="A344" s="30" t="n">
        <f aca="false" ca="false" dt2D="false" dtr="false" t="normal">A343+1</f>
        <v>335</v>
      </c>
      <c r="B344" s="31" t="s">
        <v>393</v>
      </c>
      <c r="C344" s="30" t="s">
        <v>394</v>
      </c>
      <c r="D344" s="31" t="s">
        <v>437</v>
      </c>
      <c r="E344" s="32" t="n"/>
      <c r="F344" s="30" t="s">
        <v>24</v>
      </c>
      <c r="G344" s="33" t="n">
        <v>47.7</v>
      </c>
      <c r="H344" s="33" t="n">
        <f aca="false" ca="false" dt2D="false" dtr="false" t="normal">G344*1.5</f>
        <v>71.55000000000001</v>
      </c>
      <c r="I344" s="33" t="n">
        <f aca="false" ca="false" dt2D="false" dtr="false" t="normal">G344*0.7</f>
        <v>33.39</v>
      </c>
    </row>
    <row outlineLevel="0" r="345">
      <c r="A345" s="30" t="n">
        <f aca="false" ca="false" dt2D="false" dtr="false" t="normal">A344+1</f>
        <v>336</v>
      </c>
      <c r="B345" s="31" t="s">
        <v>393</v>
      </c>
      <c r="C345" s="30" t="s">
        <v>394</v>
      </c>
      <c r="D345" s="31" t="s">
        <v>438</v>
      </c>
      <c r="E345" s="32" t="n"/>
      <c r="F345" s="30" t="s">
        <v>439</v>
      </c>
      <c r="G345" s="33" t="n">
        <v>1228.79</v>
      </c>
      <c r="H345" s="33" t="n">
        <f aca="false" ca="false" dt2D="false" dtr="false" t="normal">G345*1.5</f>
        <v>1843.185</v>
      </c>
      <c r="I345" s="33" t="n">
        <f aca="false" ca="false" dt2D="false" dtr="false" t="normal">G345*0.7</f>
        <v>860.1529999999999</v>
      </c>
    </row>
    <row outlineLevel="0" r="346">
      <c r="A346" s="30" t="n">
        <f aca="false" ca="false" dt2D="false" dtr="false" t="normal">A345+1</f>
        <v>337</v>
      </c>
      <c r="B346" s="31" t="s">
        <v>393</v>
      </c>
      <c r="C346" s="30" t="s">
        <v>394</v>
      </c>
      <c r="D346" s="31" t="s">
        <v>440</v>
      </c>
      <c r="E346" s="32" t="n"/>
      <c r="F346" s="30" t="s">
        <v>170</v>
      </c>
      <c r="G346" s="33" t="n">
        <v>710.12</v>
      </c>
      <c r="H346" s="33" t="n">
        <f aca="false" ca="false" dt2D="false" dtr="false" t="normal">G346*1.5</f>
        <v>1065.18</v>
      </c>
      <c r="I346" s="33" t="n">
        <f aca="false" ca="false" dt2D="false" dtr="false" t="normal">G346*0.7</f>
        <v>497.08399999999995</v>
      </c>
    </row>
    <row outlineLevel="0" r="347">
      <c r="A347" s="30" t="n">
        <f aca="false" ca="false" dt2D="false" dtr="false" t="normal">A346+1</f>
        <v>338</v>
      </c>
      <c r="B347" s="31" t="s">
        <v>393</v>
      </c>
      <c r="C347" s="30" t="s">
        <v>394</v>
      </c>
      <c r="D347" s="31" t="s">
        <v>441</v>
      </c>
      <c r="E347" s="32" t="n"/>
      <c r="F347" s="30" t="s">
        <v>170</v>
      </c>
      <c r="G347" s="33" t="n">
        <v>703.69</v>
      </c>
      <c r="H347" s="33" t="n">
        <f aca="false" ca="false" dt2D="false" dtr="false" t="normal">G347*1.5</f>
        <v>1055.535</v>
      </c>
      <c r="I347" s="33" t="n">
        <f aca="false" ca="false" dt2D="false" dtr="false" t="normal">G347*0.7</f>
        <v>492.583</v>
      </c>
    </row>
    <row outlineLevel="0" r="348">
      <c r="A348" s="30" t="n">
        <f aca="false" ca="false" dt2D="false" dtr="false" t="normal">A347+1</f>
        <v>339</v>
      </c>
      <c r="B348" s="31" t="s">
        <v>393</v>
      </c>
      <c r="C348" s="30" t="s">
        <v>394</v>
      </c>
      <c r="D348" s="31" t="s">
        <v>442</v>
      </c>
      <c r="E348" s="32" t="n"/>
      <c r="F348" s="30" t="s">
        <v>170</v>
      </c>
      <c r="G348" s="33" t="n">
        <v>894</v>
      </c>
      <c r="H348" s="33" t="n">
        <f aca="false" ca="false" dt2D="false" dtr="false" t="normal">G348*1.5</f>
        <v>1341</v>
      </c>
      <c r="I348" s="33" t="n">
        <f aca="false" ca="false" dt2D="false" dtr="false" t="normal">G348*0.7</f>
        <v>625.8</v>
      </c>
    </row>
    <row outlineLevel="0" r="349">
      <c r="A349" s="30" t="n">
        <f aca="false" ca="false" dt2D="false" dtr="false" t="normal">A348+1</f>
        <v>340</v>
      </c>
      <c r="B349" s="31" t="s">
        <v>393</v>
      </c>
      <c r="C349" s="30" t="s">
        <v>394</v>
      </c>
      <c r="D349" s="31" t="s">
        <v>443</v>
      </c>
      <c r="E349" s="32" t="n"/>
      <c r="F349" s="30" t="s">
        <v>175</v>
      </c>
      <c r="G349" s="33" t="n">
        <v>89.88</v>
      </c>
      <c r="H349" s="33" t="n">
        <f aca="false" ca="false" dt2D="false" dtr="false" t="normal">G349*1.5</f>
        <v>134.82</v>
      </c>
      <c r="I349" s="33" t="n">
        <f aca="false" ca="false" dt2D="false" dtr="false" t="normal">G349*0.7</f>
        <v>62.91599999999999</v>
      </c>
    </row>
    <row outlineLevel="0" r="350">
      <c r="A350" s="30" t="n">
        <f aca="false" ca="false" dt2D="false" dtr="false" t="normal">A349+1</f>
        <v>341</v>
      </c>
      <c r="B350" s="31" t="s">
        <v>393</v>
      </c>
      <c r="C350" s="30" t="s">
        <v>394</v>
      </c>
      <c r="D350" s="31" t="s">
        <v>444</v>
      </c>
      <c r="E350" s="32" t="n"/>
      <c r="F350" s="30" t="s">
        <v>175</v>
      </c>
      <c r="G350" s="33" t="n">
        <v>982.78</v>
      </c>
      <c r="H350" s="33" t="n">
        <f aca="false" ca="false" dt2D="false" dtr="false" t="normal">G350*1.5</f>
        <v>1474.17</v>
      </c>
      <c r="I350" s="33" t="n">
        <f aca="false" ca="false" dt2D="false" dtr="false" t="normal">G350*0.7</f>
        <v>687.9459999999999</v>
      </c>
    </row>
    <row outlineLevel="0" r="351">
      <c r="A351" s="30" t="n">
        <f aca="false" ca="false" dt2D="false" dtr="false" t="normal">A350+1</f>
        <v>342</v>
      </c>
      <c r="B351" s="31" t="s">
        <v>393</v>
      </c>
      <c r="C351" s="30" t="s">
        <v>394</v>
      </c>
      <c r="D351" s="31" t="s">
        <v>445</v>
      </c>
      <c r="E351" s="32" t="n"/>
      <c r="F351" s="30" t="s">
        <v>24</v>
      </c>
      <c r="G351" s="33" t="n">
        <v>103.44</v>
      </c>
      <c r="H351" s="33" t="n">
        <f aca="false" ca="false" dt2D="false" dtr="false" t="normal">G351*1.5</f>
        <v>155.16</v>
      </c>
      <c r="I351" s="33" t="n">
        <f aca="false" ca="false" dt2D="false" dtr="false" t="normal">G351*0.7</f>
        <v>72.40799999999999</v>
      </c>
    </row>
    <row outlineLevel="0" r="352">
      <c r="A352" s="30" t="n">
        <f aca="false" ca="false" dt2D="false" dtr="false" t="normal">A351+1</f>
        <v>343</v>
      </c>
      <c r="B352" s="31" t="s">
        <v>393</v>
      </c>
      <c r="C352" s="30" t="s">
        <v>394</v>
      </c>
      <c r="D352" s="31" t="s">
        <v>446</v>
      </c>
      <c r="E352" s="32" t="s">
        <v>447</v>
      </c>
      <c r="F352" s="30" t="s">
        <v>175</v>
      </c>
      <c r="G352" s="33" t="n">
        <v>107.92</v>
      </c>
      <c r="H352" s="33" t="n">
        <f aca="false" ca="false" dt2D="false" dtr="false" t="normal">G352*1.5</f>
        <v>161.88</v>
      </c>
      <c r="I352" s="33" t="n">
        <f aca="false" ca="false" dt2D="false" dtr="false" t="normal">G352*0.7</f>
        <v>75.544</v>
      </c>
    </row>
    <row outlineLevel="0" r="353">
      <c r="A353" s="30" t="n">
        <f aca="false" ca="false" dt2D="false" dtr="false" t="normal">A352+1</f>
        <v>344</v>
      </c>
      <c r="B353" s="31" t="s">
        <v>393</v>
      </c>
      <c r="C353" s="30" t="s">
        <v>394</v>
      </c>
      <c r="D353" s="31" t="s">
        <v>448</v>
      </c>
      <c r="E353" s="32" t="n"/>
      <c r="F353" s="30" t="s">
        <v>170</v>
      </c>
      <c r="G353" s="33" t="n">
        <v>403.14</v>
      </c>
      <c r="H353" s="33" t="n">
        <f aca="false" ca="false" dt2D="false" dtr="false" t="normal">G353*1.5</f>
        <v>604.71</v>
      </c>
      <c r="I353" s="33" t="n">
        <f aca="false" ca="false" dt2D="false" dtr="false" t="normal">G353*0.7</f>
        <v>282.198</v>
      </c>
    </row>
    <row outlineLevel="0" r="354">
      <c r="A354" s="30" t="n">
        <f aca="false" ca="false" dt2D="false" dtr="false" t="normal">A353+1</f>
        <v>345</v>
      </c>
      <c r="B354" s="31" t="s">
        <v>393</v>
      </c>
      <c r="C354" s="30" t="s">
        <v>394</v>
      </c>
      <c r="D354" s="31" t="s">
        <v>449</v>
      </c>
      <c r="E354" s="32" t="n"/>
      <c r="F354" s="30" t="s">
        <v>175</v>
      </c>
      <c r="G354" s="33" t="n">
        <v>249.29</v>
      </c>
      <c r="H354" s="33" t="n">
        <f aca="false" ca="false" dt2D="false" dtr="false" t="normal">G354*1.5</f>
        <v>373.935</v>
      </c>
      <c r="I354" s="33" t="n">
        <f aca="false" ca="false" dt2D="false" dtr="false" t="normal">G354*0.7</f>
        <v>174.503</v>
      </c>
    </row>
    <row outlineLevel="0" r="355">
      <c r="A355" s="30" t="n">
        <f aca="false" ca="false" dt2D="false" dtr="false" t="normal">A354+1</f>
        <v>346</v>
      </c>
      <c r="B355" s="31" t="s">
        <v>393</v>
      </c>
      <c r="C355" s="30" t="s">
        <v>394</v>
      </c>
      <c r="D355" s="31" t="s">
        <v>450</v>
      </c>
      <c r="E355" s="32" t="n"/>
      <c r="F355" s="30" t="s">
        <v>175</v>
      </c>
      <c r="G355" s="33" t="n">
        <v>249.29</v>
      </c>
      <c r="H355" s="33" t="n">
        <f aca="false" ca="false" dt2D="false" dtr="false" t="normal">G355*1.5</f>
        <v>373.935</v>
      </c>
      <c r="I355" s="33" t="n">
        <f aca="false" ca="false" dt2D="false" dtr="false" t="normal">G355*0.7</f>
        <v>174.503</v>
      </c>
    </row>
    <row outlineLevel="0" r="356">
      <c r="A356" s="30" t="n">
        <f aca="false" ca="false" dt2D="false" dtr="false" t="normal">A355+1</f>
        <v>347</v>
      </c>
      <c r="B356" s="31" t="s">
        <v>393</v>
      </c>
      <c r="C356" s="30" t="s">
        <v>394</v>
      </c>
      <c r="D356" s="31" t="s">
        <v>451</v>
      </c>
      <c r="E356" s="32" t="n"/>
      <c r="F356" s="30" t="s">
        <v>396</v>
      </c>
      <c r="G356" s="33" t="n">
        <v>450.11</v>
      </c>
      <c r="H356" s="33" t="n">
        <f aca="false" ca="false" dt2D="false" dtr="false" t="normal">G356*1.5</f>
        <v>675.165</v>
      </c>
      <c r="I356" s="33" t="n">
        <f aca="false" ca="false" dt2D="false" dtr="false" t="normal">G356*0.7</f>
        <v>315.077</v>
      </c>
    </row>
    <row outlineLevel="0" r="357">
      <c r="A357" s="30" t="n">
        <f aca="false" ca="false" dt2D="false" dtr="false" t="normal">A356+1</f>
        <v>348</v>
      </c>
      <c r="B357" s="31" t="s">
        <v>393</v>
      </c>
      <c r="C357" s="30" t="s">
        <v>394</v>
      </c>
      <c r="D357" s="31" t="s">
        <v>452</v>
      </c>
      <c r="E357" s="32" t="n"/>
      <c r="F357" s="30" t="s">
        <v>24</v>
      </c>
      <c r="G357" s="33" t="n">
        <v>207.48</v>
      </c>
      <c r="H357" s="33" t="n">
        <f aca="false" ca="false" dt2D="false" dtr="false" t="normal">G357*1.5</f>
        <v>311.21999999999997</v>
      </c>
      <c r="I357" s="33" t="n">
        <f aca="false" ca="false" dt2D="false" dtr="false" t="normal">G357*0.7</f>
        <v>145.236</v>
      </c>
    </row>
    <row outlineLevel="0" r="358">
      <c r="A358" s="30" t="n">
        <f aca="false" ca="false" dt2D="false" dtr="false" t="normal">A357+1</f>
        <v>349</v>
      </c>
      <c r="B358" s="31" t="s">
        <v>393</v>
      </c>
      <c r="C358" s="30" t="s">
        <v>394</v>
      </c>
      <c r="D358" s="31" t="s">
        <v>453</v>
      </c>
      <c r="E358" s="32" t="n"/>
      <c r="F358" s="30" t="s">
        <v>24</v>
      </c>
      <c r="G358" s="33" t="n">
        <v>512</v>
      </c>
      <c r="H358" s="33" t="n">
        <f aca="false" ca="false" dt2D="false" dtr="false" t="normal">G358*1.5</f>
        <v>768</v>
      </c>
      <c r="I358" s="33" t="n">
        <f aca="false" ca="false" dt2D="false" dtr="false" t="normal">G358*0.7</f>
        <v>358.4</v>
      </c>
    </row>
    <row outlineLevel="0" r="359">
      <c r="A359" s="30" t="n">
        <f aca="false" ca="false" dt2D="false" dtr="false" t="normal">A358+1</f>
        <v>350</v>
      </c>
      <c r="B359" s="31" t="s">
        <v>393</v>
      </c>
      <c r="C359" s="30" t="s">
        <v>394</v>
      </c>
      <c r="D359" s="31" t="s">
        <v>454</v>
      </c>
      <c r="E359" s="32" t="n"/>
      <c r="F359" s="30" t="s">
        <v>455</v>
      </c>
      <c r="G359" s="33" t="n">
        <v>104.33</v>
      </c>
      <c r="H359" s="33" t="n">
        <f aca="false" ca="false" dt2D="false" dtr="false" t="normal">G359*1.5</f>
        <v>156.495</v>
      </c>
      <c r="I359" s="33" t="n">
        <f aca="false" ca="false" dt2D="false" dtr="false" t="normal">G359*0.7</f>
        <v>73.03099999999999</v>
      </c>
    </row>
    <row hidden="true" ht="30" outlineLevel="0" r="360">
      <c r="A360" s="30" t="n">
        <f aca="false" ca="false" dt2D="false" dtr="false" t="normal">A359+1</f>
        <v>351</v>
      </c>
      <c r="B360" s="31" t="s">
        <v>393</v>
      </c>
      <c r="C360" s="30" t="s">
        <v>456</v>
      </c>
      <c r="D360" s="31" t="s">
        <v>457</v>
      </c>
      <c r="E360" s="32" t="n"/>
      <c r="F360" s="30" t="s">
        <v>458</v>
      </c>
      <c r="G360" s="33" t="s">
        <v>20</v>
      </c>
      <c r="H360" s="33" t="n"/>
      <c r="I360" s="33" t="s">
        <v>35</v>
      </c>
    </row>
    <row hidden="true" ht="45" outlineLevel="0" r="361">
      <c r="A361" s="30" t="n">
        <f aca="false" ca="false" dt2D="false" dtr="false" t="normal">A360+1</f>
        <v>352</v>
      </c>
      <c r="B361" s="31" t="s">
        <v>393</v>
      </c>
      <c r="C361" s="30" t="s">
        <v>456</v>
      </c>
      <c r="D361" s="31" t="s">
        <v>459</v>
      </c>
      <c r="E361" s="32" t="n"/>
      <c r="F361" s="30" t="s">
        <v>458</v>
      </c>
      <c r="G361" s="33" t="s">
        <v>20</v>
      </c>
      <c r="H361" s="33" t="n"/>
      <c r="I361" s="33" t="s">
        <v>35</v>
      </c>
    </row>
    <row hidden="true" ht="30" outlineLevel="0" r="362">
      <c r="A362" s="30" t="n">
        <f aca="false" ca="false" dt2D="false" dtr="false" t="normal">A361+1</f>
        <v>353</v>
      </c>
      <c r="B362" s="31" t="s">
        <v>393</v>
      </c>
      <c r="C362" s="30" t="s">
        <v>456</v>
      </c>
      <c r="D362" s="31" t="s">
        <v>460</v>
      </c>
      <c r="E362" s="32" t="s">
        <v>461</v>
      </c>
      <c r="F362" s="30" t="s">
        <v>24</v>
      </c>
      <c r="G362" s="33" t="s">
        <v>20</v>
      </c>
      <c r="H362" s="33" t="n"/>
      <c r="I362" s="33" t="s">
        <v>35</v>
      </c>
    </row>
    <row hidden="true" ht="30" outlineLevel="0" r="363">
      <c r="A363" s="30" t="n">
        <f aca="false" ca="false" dt2D="false" dtr="false" t="normal">A362+1</f>
        <v>354</v>
      </c>
      <c r="B363" s="31" t="s">
        <v>393</v>
      </c>
      <c r="C363" s="30" t="s">
        <v>456</v>
      </c>
      <c r="D363" s="31" t="s">
        <v>462</v>
      </c>
      <c r="E363" s="32" t="s">
        <v>461</v>
      </c>
      <c r="F363" s="30" t="s">
        <v>24</v>
      </c>
      <c r="G363" s="33" t="s">
        <v>20</v>
      </c>
      <c r="H363" s="33" t="n"/>
      <c r="I363" s="33" t="s">
        <v>35</v>
      </c>
    </row>
    <row hidden="true" ht="30" outlineLevel="0" r="364">
      <c r="A364" s="30" t="n">
        <f aca="false" ca="false" dt2D="false" dtr="false" t="normal">A363+1</f>
        <v>355</v>
      </c>
      <c r="B364" s="31" t="s">
        <v>393</v>
      </c>
      <c r="C364" s="30" t="s">
        <v>456</v>
      </c>
      <c r="D364" s="31" t="s">
        <v>463</v>
      </c>
      <c r="E364" s="32" t="s">
        <v>461</v>
      </c>
      <c r="F364" s="30" t="s">
        <v>24</v>
      </c>
      <c r="G364" s="33" t="s">
        <v>20</v>
      </c>
      <c r="H364" s="33" t="n"/>
      <c r="I364" s="33" t="s">
        <v>35</v>
      </c>
    </row>
    <row hidden="true" ht="30" outlineLevel="0" r="365">
      <c r="A365" s="30" t="n">
        <f aca="false" ca="false" dt2D="false" dtr="false" t="normal">A364+1</f>
        <v>356</v>
      </c>
      <c r="B365" s="31" t="s">
        <v>393</v>
      </c>
      <c r="C365" s="30" t="s">
        <v>456</v>
      </c>
      <c r="D365" s="31" t="s">
        <v>464</v>
      </c>
      <c r="E365" s="32" t="s">
        <v>461</v>
      </c>
      <c r="F365" s="30" t="s">
        <v>24</v>
      </c>
      <c r="G365" s="33" t="s">
        <v>20</v>
      </c>
      <c r="H365" s="33" t="n"/>
      <c r="I365" s="33" t="s">
        <v>35</v>
      </c>
    </row>
    <row hidden="true" ht="30" outlineLevel="0" r="366">
      <c r="A366" s="30" t="n">
        <f aca="false" ca="false" dt2D="false" dtr="false" t="normal">A365+1</f>
        <v>357</v>
      </c>
      <c r="B366" s="31" t="s">
        <v>393</v>
      </c>
      <c r="C366" s="30" t="s">
        <v>456</v>
      </c>
      <c r="D366" s="31" t="s">
        <v>465</v>
      </c>
      <c r="E366" s="32" t="s">
        <v>461</v>
      </c>
      <c r="F366" s="30" t="s">
        <v>24</v>
      </c>
      <c r="G366" s="33" t="s">
        <v>20</v>
      </c>
      <c r="H366" s="33" t="n"/>
      <c r="I366" s="33" t="s">
        <v>35</v>
      </c>
    </row>
    <row hidden="true" ht="30" outlineLevel="0" r="367">
      <c r="A367" s="30" t="n">
        <f aca="false" ca="false" dt2D="false" dtr="false" t="normal">A366+1</f>
        <v>358</v>
      </c>
      <c r="B367" s="31" t="s">
        <v>393</v>
      </c>
      <c r="C367" s="30" t="s">
        <v>456</v>
      </c>
      <c r="D367" s="31" t="s">
        <v>466</v>
      </c>
      <c r="E367" s="32" t="s">
        <v>461</v>
      </c>
      <c r="F367" s="30" t="s">
        <v>24</v>
      </c>
      <c r="G367" s="33" t="s">
        <v>20</v>
      </c>
      <c r="H367" s="33" t="n"/>
      <c r="I367" s="33" t="s">
        <v>35</v>
      </c>
    </row>
    <row hidden="true" ht="30" outlineLevel="0" r="368">
      <c r="A368" s="30" t="n">
        <f aca="false" ca="false" dt2D="false" dtr="false" t="normal">A367+1</f>
        <v>359</v>
      </c>
      <c r="B368" s="31" t="s">
        <v>393</v>
      </c>
      <c r="C368" s="30" t="s">
        <v>456</v>
      </c>
      <c r="D368" s="31" t="s">
        <v>467</v>
      </c>
      <c r="E368" s="32" t="s">
        <v>461</v>
      </c>
      <c r="F368" s="30" t="s">
        <v>24</v>
      </c>
      <c r="G368" s="33" t="s">
        <v>20</v>
      </c>
      <c r="H368" s="33" t="n"/>
      <c r="I368" s="33" t="s">
        <v>35</v>
      </c>
    </row>
    <row hidden="true" ht="30" outlineLevel="0" r="369">
      <c r="A369" s="30" t="n">
        <f aca="false" ca="false" dt2D="false" dtr="false" t="normal">A368+1</f>
        <v>360</v>
      </c>
      <c r="B369" s="31" t="s">
        <v>393</v>
      </c>
      <c r="C369" s="30" t="s">
        <v>456</v>
      </c>
      <c r="D369" s="31" t="s">
        <v>468</v>
      </c>
      <c r="E369" s="32" t="s">
        <v>461</v>
      </c>
      <c r="F369" s="30" t="s">
        <v>24</v>
      </c>
      <c r="G369" s="33" t="s">
        <v>20</v>
      </c>
      <c r="H369" s="33" t="n"/>
      <c r="I369" s="33" t="s">
        <v>35</v>
      </c>
    </row>
    <row hidden="true" ht="30" outlineLevel="0" r="370">
      <c r="A370" s="30" t="n">
        <f aca="false" ca="false" dt2D="false" dtr="false" t="normal">A369+1</f>
        <v>361</v>
      </c>
      <c r="B370" s="31" t="s">
        <v>393</v>
      </c>
      <c r="C370" s="30" t="s">
        <v>456</v>
      </c>
      <c r="D370" s="31" t="s">
        <v>469</v>
      </c>
      <c r="E370" s="32" t="s">
        <v>470</v>
      </c>
      <c r="F370" s="30" t="s">
        <v>24</v>
      </c>
      <c r="G370" s="33" t="s">
        <v>20</v>
      </c>
      <c r="H370" s="33" t="n"/>
      <c r="I370" s="33" t="s">
        <v>35</v>
      </c>
    </row>
    <row hidden="true" ht="30" outlineLevel="0" r="371">
      <c r="A371" s="30" t="n">
        <f aca="false" ca="false" dt2D="false" dtr="false" t="normal">A370+1</f>
        <v>362</v>
      </c>
      <c r="B371" s="31" t="s">
        <v>393</v>
      </c>
      <c r="C371" s="30" t="s">
        <v>456</v>
      </c>
      <c r="D371" s="31" t="s">
        <v>471</v>
      </c>
      <c r="E371" s="32" t="s">
        <v>461</v>
      </c>
      <c r="F371" s="30" t="s">
        <v>24</v>
      </c>
      <c r="G371" s="33" t="s">
        <v>20</v>
      </c>
      <c r="H371" s="33" t="n"/>
      <c r="I371" s="33" t="s">
        <v>35</v>
      </c>
    </row>
    <row outlineLevel="0" r="372">
      <c r="A372" s="30" t="n">
        <f aca="false" ca="false" dt2D="false" dtr="false" t="normal">A371+1</f>
        <v>363</v>
      </c>
      <c r="B372" s="31" t="s">
        <v>393</v>
      </c>
      <c r="C372" s="30" t="s">
        <v>472</v>
      </c>
      <c r="D372" s="31" t="s">
        <v>473</v>
      </c>
      <c r="E372" s="32" t="n"/>
      <c r="F372" s="30" t="s">
        <v>24</v>
      </c>
      <c r="G372" s="33" t="n">
        <v>398.68</v>
      </c>
      <c r="H372" s="33" t="n">
        <f aca="false" ca="false" dt2D="false" dtr="false" t="normal">G372*1.5</f>
        <v>598.02</v>
      </c>
      <c r="I372" s="33" t="n">
        <f aca="false" ca="false" dt2D="false" dtr="false" t="normal">G372*0.7</f>
        <v>279.07599999999996</v>
      </c>
    </row>
    <row outlineLevel="0" r="373">
      <c r="A373" s="30" t="n">
        <f aca="false" ca="false" dt2D="false" dtr="false" t="normal">A372+1</f>
        <v>364</v>
      </c>
      <c r="B373" s="31" t="s">
        <v>393</v>
      </c>
      <c r="C373" s="30" t="s">
        <v>472</v>
      </c>
      <c r="D373" s="31" t="s">
        <v>474</v>
      </c>
      <c r="E373" s="32" t="n"/>
      <c r="F373" s="30" t="s">
        <v>24</v>
      </c>
      <c r="G373" s="33" t="n">
        <v>404.82</v>
      </c>
      <c r="H373" s="33" t="n">
        <f aca="false" ca="false" dt2D="false" dtr="false" t="normal">G373*1.5</f>
        <v>607.23</v>
      </c>
      <c r="I373" s="33" t="n">
        <f aca="false" ca="false" dt2D="false" dtr="false" t="normal">G373*0.7</f>
        <v>283.37399999999997</v>
      </c>
    </row>
    <row hidden="true" ht="15" outlineLevel="0" r="374">
      <c r="A374" s="30" t="n">
        <f aca="false" ca="false" dt2D="false" dtr="false" t="normal">A373+1</f>
        <v>365</v>
      </c>
      <c r="B374" s="31" t="s">
        <v>393</v>
      </c>
      <c r="C374" s="30" t="s">
        <v>475</v>
      </c>
      <c r="D374" s="31" t="s">
        <v>476</v>
      </c>
      <c r="E374" s="32" t="n"/>
      <c r="F374" s="30" t="s">
        <v>24</v>
      </c>
      <c r="G374" s="33" t="s">
        <v>20</v>
      </c>
      <c r="H374" s="33" t="n"/>
      <c r="I374" s="33" t="s">
        <v>35</v>
      </c>
    </row>
    <row hidden="true" ht="15" outlineLevel="0" r="375">
      <c r="A375" s="30" t="n">
        <f aca="false" ca="false" dt2D="false" dtr="false" t="normal">A374+1</f>
        <v>366</v>
      </c>
      <c r="B375" s="31" t="s">
        <v>393</v>
      </c>
      <c r="C375" s="30" t="s">
        <v>475</v>
      </c>
      <c r="D375" s="31" t="s">
        <v>477</v>
      </c>
      <c r="E375" s="32" t="n"/>
      <c r="F375" s="30" t="s">
        <v>24</v>
      </c>
      <c r="G375" s="33" t="s">
        <v>20</v>
      </c>
      <c r="H375" s="33" t="n"/>
      <c r="I375" s="33" t="s">
        <v>35</v>
      </c>
    </row>
    <row outlineLevel="0" r="376">
      <c r="A376" s="30" t="n">
        <f aca="false" ca="false" dt2D="false" dtr="false" t="normal">A375+1</f>
        <v>367</v>
      </c>
      <c r="B376" s="31" t="s">
        <v>393</v>
      </c>
      <c r="C376" s="30" t="s">
        <v>475</v>
      </c>
      <c r="D376" s="31" t="s">
        <v>478</v>
      </c>
      <c r="E376" s="32" t="n"/>
      <c r="F376" s="30" t="s">
        <v>24</v>
      </c>
      <c r="G376" s="33" t="n">
        <v>840.18</v>
      </c>
      <c r="H376" s="33" t="n">
        <f aca="false" ca="false" dt2D="false" dtr="false" t="normal">G376*1.5</f>
        <v>1260.27</v>
      </c>
      <c r="I376" s="33" t="n">
        <f aca="false" ca="false" dt2D="false" dtr="false" t="normal">G376*0.7</f>
        <v>588.126</v>
      </c>
    </row>
    <row ht="30" outlineLevel="0" r="377">
      <c r="A377" s="30" t="n">
        <f aca="false" ca="false" dt2D="false" dtr="false" t="normal">A376+1</f>
        <v>368</v>
      </c>
      <c r="B377" s="31" t="s">
        <v>393</v>
      </c>
      <c r="C377" s="30" t="s">
        <v>475</v>
      </c>
      <c r="D377" s="31" t="s">
        <v>479</v>
      </c>
      <c r="E377" s="32" t="n"/>
      <c r="F377" s="30" t="s">
        <v>24</v>
      </c>
      <c r="G377" s="33" t="n">
        <f aca="false" ca="false" dt2D="false" dtr="false" t="normal">G376*0.2</f>
        <v>168.036</v>
      </c>
      <c r="H377" s="33" t="n">
        <f aca="false" ca="false" dt2D="false" dtr="false" t="normal">G377*1.5</f>
        <v>252.054</v>
      </c>
      <c r="I377" s="33" t="n">
        <f aca="false" ca="false" dt2D="false" dtr="false" t="normal">G377*0.7</f>
        <v>117.62519999999999</v>
      </c>
    </row>
    <row outlineLevel="0" r="378">
      <c r="A378" s="30" t="n">
        <f aca="false" ca="false" dt2D="false" dtr="false" t="normal">A377+1</f>
        <v>369</v>
      </c>
      <c r="B378" s="31" t="s">
        <v>393</v>
      </c>
      <c r="C378" s="30" t="s">
        <v>480</v>
      </c>
      <c r="D378" s="31" t="s">
        <v>481</v>
      </c>
      <c r="E378" s="32" t="n"/>
      <c r="F378" s="30" t="s">
        <v>170</v>
      </c>
      <c r="G378" s="33" t="n">
        <v>982.78</v>
      </c>
      <c r="H378" s="33" t="n">
        <f aca="false" ca="false" dt2D="false" dtr="false" t="normal">G378*1.5</f>
        <v>1474.17</v>
      </c>
      <c r="I378" s="33" t="n">
        <f aca="false" ca="false" dt2D="false" dtr="false" t="normal">G378*0.7</f>
        <v>687.9459999999999</v>
      </c>
    </row>
    <row hidden="true" ht="15" outlineLevel="0" r="379">
      <c r="A379" s="30" t="n">
        <f aca="false" ca="false" dt2D="false" dtr="false" t="normal">A378+1</f>
        <v>370</v>
      </c>
      <c r="B379" s="31" t="s">
        <v>393</v>
      </c>
      <c r="C379" s="30" t="s">
        <v>482</v>
      </c>
      <c r="D379" s="31" t="s">
        <v>483</v>
      </c>
      <c r="E379" s="32" t="n"/>
      <c r="F379" s="30" t="s">
        <v>24</v>
      </c>
      <c r="G379" s="33" t="s">
        <v>20</v>
      </c>
      <c r="H379" s="33" t="n"/>
      <c r="I379" s="33" t="s">
        <v>35</v>
      </c>
    </row>
    <row hidden="true" ht="15" outlineLevel="0" r="380">
      <c r="A380" s="30" t="n">
        <f aca="false" ca="false" dt2D="false" dtr="false" t="normal">A379+1</f>
        <v>371</v>
      </c>
      <c r="B380" s="31" t="s">
        <v>393</v>
      </c>
      <c r="C380" s="30" t="s">
        <v>482</v>
      </c>
      <c r="D380" s="31" t="s">
        <v>484</v>
      </c>
      <c r="E380" s="32" t="n"/>
      <c r="F380" s="30" t="s">
        <v>24</v>
      </c>
      <c r="G380" s="33" t="s">
        <v>20</v>
      </c>
      <c r="H380" s="33" t="n"/>
      <c r="I380" s="33" t="s">
        <v>35</v>
      </c>
    </row>
    <row ht="30" outlineLevel="0" r="381">
      <c r="A381" s="30" t="n">
        <f aca="false" ca="false" dt2D="false" dtr="false" t="normal">A380+1</f>
        <v>372</v>
      </c>
      <c r="B381" s="31" t="s">
        <v>393</v>
      </c>
      <c r="C381" s="30" t="s">
        <v>482</v>
      </c>
      <c r="D381" s="31" t="s">
        <v>485</v>
      </c>
      <c r="E381" s="32" t="n"/>
      <c r="F381" s="30" t="s">
        <v>24</v>
      </c>
      <c r="G381" s="33" t="n">
        <v>178.76</v>
      </c>
      <c r="H381" s="33" t="n">
        <f aca="false" ca="false" dt2D="false" dtr="false" t="normal">G381*1.5</f>
        <v>268.14</v>
      </c>
      <c r="I381" s="33" t="n">
        <f aca="false" ca="false" dt2D="false" dtr="false" t="normal">G381*0.7</f>
        <v>125.13199999999999</v>
      </c>
    </row>
    <row ht="30" outlineLevel="0" r="382">
      <c r="A382" s="30" t="n">
        <f aca="false" ca="false" dt2D="false" dtr="false" t="normal">A381+1</f>
        <v>373</v>
      </c>
      <c r="B382" s="31" t="s">
        <v>393</v>
      </c>
      <c r="C382" s="30" t="s">
        <v>482</v>
      </c>
      <c r="D382" s="31" t="s">
        <v>486</v>
      </c>
      <c r="E382" s="32" t="n"/>
      <c r="F382" s="30" t="s">
        <v>24</v>
      </c>
      <c r="G382" s="33" t="n">
        <v>35.76</v>
      </c>
      <c r="H382" s="33" t="n">
        <f aca="false" ca="false" dt2D="false" dtr="false" t="normal">G382*1.5</f>
        <v>53.64</v>
      </c>
      <c r="I382" s="33" t="n">
        <f aca="false" ca="false" dt2D="false" dtr="false" t="normal">G382*0.7</f>
        <v>25.031999999999996</v>
      </c>
    </row>
    <row hidden="true" ht="15" outlineLevel="0" r="383">
      <c r="A383" s="30" t="n">
        <f aca="false" ca="false" dt2D="false" dtr="false" t="normal">A382+1</f>
        <v>374</v>
      </c>
      <c r="B383" s="31" t="s">
        <v>487</v>
      </c>
      <c r="C383" s="30" t="s">
        <v>488</v>
      </c>
      <c r="D383" s="31" t="s">
        <v>489</v>
      </c>
      <c r="E383" s="32" t="n"/>
      <c r="F383" s="30" t="s">
        <v>24</v>
      </c>
      <c r="G383" s="33" t="s">
        <v>20</v>
      </c>
      <c r="H383" s="33" t="n"/>
      <c r="I383" s="33" t="s">
        <v>35</v>
      </c>
    </row>
    <row hidden="true" ht="15" outlineLevel="0" r="384">
      <c r="A384" s="30" t="n">
        <f aca="false" ca="false" dt2D="false" dtr="false" t="normal">A383+1</f>
        <v>375</v>
      </c>
      <c r="B384" s="31" t="s">
        <v>487</v>
      </c>
      <c r="C384" s="30" t="s">
        <v>488</v>
      </c>
      <c r="D384" s="31" t="s">
        <v>490</v>
      </c>
      <c r="E384" s="32" t="n"/>
      <c r="F384" s="30" t="s">
        <v>24</v>
      </c>
      <c r="G384" s="33" t="s">
        <v>20</v>
      </c>
      <c r="H384" s="33" t="n"/>
      <c r="I384" s="33" t="s">
        <v>35</v>
      </c>
    </row>
    <row outlineLevel="0" r="385">
      <c r="A385" s="30" t="n">
        <f aca="false" ca="false" dt2D="false" dtr="false" t="normal">A384+1</f>
        <v>376</v>
      </c>
      <c r="B385" s="31" t="s">
        <v>487</v>
      </c>
      <c r="C385" s="30" t="s">
        <v>491</v>
      </c>
      <c r="D385" s="31" t="s">
        <v>492</v>
      </c>
      <c r="E385" s="32" t="n"/>
      <c r="F385" s="30" t="s">
        <v>24</v>
      </c>
      <c r="G385" s="33" t="n">
        <v>211.8</v>
      </c>
      <c r="H385" s="33" t="n">
        <f aca="false" ca="false" dt2D="false" dtr="false" t="normal">G385*1.5</f>
        <v>317.70000000000005</v>
      </c>
      <c r="I385" s="33" t="n">
        <f aca="false" ca="false" dt2D="false" dtr="false" t="normal">G385*0.7</f>
        <v>148.26</v>
      </c>
    </row>
    <row outlineLevel="0" r="386">
      <c r="A386" s="30" t="n">
        <f aca="false" ca="false" dt2D="false" dtr="false" t="normal">A385+1</f>
        <v>377</v>
      </c>
      <c r="B386" s="31" t="s">
        <v>487</v>
      </c>
      <c r="C386" s="30" t="s">
        <v>491</v>
      </c>
      <c r="D386" s="31" t="s">
        <v>493</v>
      </c>
      <c r="E386" s="32" t="n"/>
      <c r="F386" s="30" t="s">
        <v>24</v>
      </c>
      <c r="G386" s="33" t="n">
        <v>211.8</v>
      </c>
      <c r="H386" s="33" t="n">
        <f aca="false" ca="false" dt2D="false" dtr="false" t="normal">G386*1.5</f>
        <v>317.70000000000005</v>
      </c>
      <c r="I386" s="33" t="n">
        <f aca="false" ca="false" dt2D="false" dtr="false" t="normal">G386*0.7</f>
        <v>148.26</v>
      </c>
    </row>
    <row outlineLevel="0" r="387">
      <c r="A387" s="30" t="n">
        <f aca="false" ca="false" dt2D="false" dtr="false" t="normal">A386+1</f>
        <v>378</v>
      </c>
      <c r="B387" s="31" t="s">
        <v>487</v>
      </c>
      <c r="C387" s="30" t="s">
        <v>491</v>
      </c>
      <c r="D387" s="31" t="s">
        <v>494</v>
      </c>
      <c r="E387" s="32" t="n"/>
      <c r="F387" s="30" t="s">
        <v>24</v>
      </c>
      <c r="G387" s="33" t="n">
        <f aca="false" ca="false" dt2D="false" dtr="false" t="normal">G386*0.2</f>
        <v>42.36000000000001</v>
      </c>
      <c r="H387" s="33" t="n">
        <f aca="false" ca="false" dt2D="false" dtr="false" t="normal">G387*1.5</f>
        <v>63.540000000000006</v>
      </c>
      <c r="I387" s="33" t="n">
        <f aca="false" ca="false" dt2D="false" dtr="false" t="normal">G387*0.7</f>
        <v>29.652</v>
      </c>
    </row>
    <row ht="30" outlineLevel="0" r="388">
      <c r="A388" s="30" t="n">
        <f aca="false" ca="false" dt2D="false" dtr="false" t="normal">A387+1</f>
        <v>379</v>
      </c>
      <c r="B388" s="31" t="s">
        <v>487</v>
      </c>
      <c r="C388" s="30" t="s">
        <v>491</v>
      </c>
      <c r="D388" s="31" t="s">
        <v>495</v>
      </c>
      <c r="E388" s="32" t="s">
        <v>496</v>
      </c>
      <c r="F388" s="30" t="s">
        <v>24</v>
      </c>
      <c r="G388" s="33" t="n">
        <v>2622.18</v>
      </c>
      <c r="H388" s="33" t="n">
        <f aca="false" ca="false" dt2D="false" dtr="false" t="normal">G388*1.5</f>
        <v>3933.2699999999995</v>
      </c>
      <c r="I388" s="33" t="n">
        <f aca="false" ca="false" dt2D="false" dtr="false" t="normal">G388*0.7</f>
        <v>1835.5259999999998</v>
      </c>
    </row>
    <row hidden="true" ht="30" outlineLevel="0" r="389">
      <c r="A389" s="30" t="n">
        <f aca="false" ca="false" dt2D="false" dtr="false" t="normal">A388+1</f>
        <v>380</v>
      </c>
      <c r="B389" s="31" t="s">
        <v>487</v>
      </c>
      <c r="C389" s="30" t="s">
        <v>491</v>
      </c>
      <c r="D389" s="31" t="s">
        <v>497</v>
      </c>
      <c r="E389" s="32" t="s">
        <v>496</v>
      </c>
      <c r="F389" s="30" t="s">
        <v>259</v>
      </c>
      <c r="G389" s="33" t="s">
        <v>20</v>
      </c>
      <c r="H389" s="33" t="n"/>
      <c r="I389" s="33" t="s">
        <v>35</v>
      </c>
    </row>
    <row ht="30" outlineLevel="0" r="390">
      <c r="A390" s="30" t="n">
        <f aca="false" ca="false" dt2D="false" dtr="false" t="normal">A389+1</f>
        <v>381</v>
      </c>
      <c r="B390" s="31" t="s">
        <v>249</v>
      </c>
      <c r="C390" s="30" t="s">
        <v>283</v>
      </c>
      <c r="D390" s="31" t="s">
        <v>498</v>
      </c>
      <c r="E390" s="32" t="n"/>
      <c r="F390" s="30" t="s">
        <v>499</v>
      </c>
      <c r="G390" s="33" t="n">
        <v>77.86</v>
      </c>
      <c r="H390" s="33" t="n">
        <f aca="false" ca="false" dt2D="false" dtr="false" t="normal">G390*1.5</f>
        <v>116.78999999999999</v>
      </c>
      <c r="I390" s="33" t="n">
        <f aca="false" ca="false" dt2D="false" dtr="false" t="normal">G390*0.7</f>
        <v>54.501999999999995</v>
      </c>
    </row>
    <row ht="45" outlineLevel="0" r="391">
      <c r="A391" s="30" t="n">
        <f aca="false" ca="false" dt2D="false" dtr="false" t="normal">A390+1</f>
        <v>382</v>
      </c>
      <c r="B391" s="31" t="s">
        <v>249</v>
      </c>
      <c r="C391" s="30" t="s">
        <v>283</v>
      </c>
      <c r="D391" s="31" t="s">
        <v>500</v>
      </c>
      <c r="E391" s="32" t="n"/>
      <c r="F391" s="30" t="s">
        <v>499</v>
      </c>
      <c r="G391" s="33" t="n">
        <v>51.67</v>
      </c>
      <c r="H391" s="33" t="n">
        <f aca="false" ca="false" dt2D="false" dtr="false" t="normal">G391*1.5</f>
        <v>77.505</v>
      </c>
      <c r="I391" s="33" t="n">
        <f aca="false" ca="false" dt2D="false" dtr="false" t="normal">G391*0.7</f>
        <v>36.169</v>
      </c>
    </row>
    <row ht="30" outlineLevel="0" r="392">
      <c r="A392" s="30" t="n">
        <f aca="false" ca="false" dt2D="false" dtr="false" t="normal">A391+1</f>
        <v>383</v>
      </c>
      <c r="B392" s="31" t="s">
        <v>249</v>
      </c>
      <c r="C392" s="30" t="s">
        <v>283</v>
      </c>
      <c r="D392" s="31" t="s">
        <v>501</v>
      </c>
      <c r="E392" s="32" t="n"/>
      <c r="F392" s="30" t="s">
        <v>499</v>
      </c>
      <c r="G392" s="33" t="n">
        <v>304.96</v>
      </c>
      <c r="H392" s="33" t="n">
        <f aca="false" ca="false" dt2D="false" dtr="false" t="normal">G392*1.5</f>
        <v>457.43999999999994</v>
      </c>
      <c r="I392" s="33" t="n">
        <f aca="false" ca="false" dt2D="false" dtr="false" t="normal">G392*0.7</f>
        <v>213.47199999999998</v>
      </c>
    </row>
    <row ht="30" outlineLevel="0" r="393">
      <c r="A393" s="30" t="n">
        <f aca="false" ca="false" dt2D="false" dtr="false" t="normal">A392+1</f>
        <v>384</v>
      </c>
      <c r="B393" s="31" t="s">
        <v>249</v>
      </c>
      <c r="C393" s="30" t="s">
        <v>502</v>
      </c>
      <c r="D393" s="31" t="s">
        <v>503</v>
      </c>
      <c r="E393" s="50" t="s">
        <v>504</v>
      </c>
      <c r="F393" s="30" t="s">
        <v>505</v>
      </c>
      <c r="G393" s="33" t="n">
        <v>6508.38</v>
      </c>
      <c r="H393" s="33" t="n">
        <f aca="false" ca="false" dt2D="false" dtr="false" t="normal">G393*1.5</f>
        <v>9762.57</v>
      </c>
      <c r="I393" s="33" t="n">
        <f aca="false" ca="false" dt2D="false" dtr="false" t="normal">G393*0.7</f>
        <v>4555.866</v>
      </c>
    </row>
    <row ht="30" outlineLevel="0" r="394">
      <c r="A394" s="30" t="n">
        <f aca="false" ca="false" dt2D="false" dtr="false" t="normal">A393+1</f>
        <v>385</v>
      </c>
      <c r="B394" s="31" t="s">
        <v>249</v>
      </c>
      <c r="C394" s="30" t="s">
        <v>502</v>
      </c>
      <c r="D394" s="31" t="s">
        <v>506</v>
      </c>
      <c r="E394" s="50" t="s">
        <v>504</v>
      </c>
      <c r="F394" s="30" t="s">
        <v>505</v>
      </c>
      <c r="G394" s="33" t="n">
        <v>13310.4</v>
      </c>
      <c r="H394" s="33" t="n">
        <f aca="false" ca="false" dt2D="false" dtr="false" t="normal">G394*1.5</f>
        <v>19965.6</v>
      </c>
      <c r="I394" s="33" t="n">
        <f aca="false" ca="false" dt2D="false" dtr="false" t="normal">G394*0.7</f>
        <v>9317.279999999999</v>
      </c>
    </row>
    <row ht="30" outlineLevel="0" r="395">
      <c r="A395" s="30" t="n">
        <f aca="false" ca="false" dt2D="false" dtr="false" t="normal">A394+1</f>
        <v>386</v>
      </c>
      <c r="B395" s="31" t="s">
        <v>249</v>
      </c>
      <c r="C395" s="30" t="s">
        <v>502</v>
      </c>
      <c r="D395" s="31" t="s">
        <v>507</v>
      </c>
      <c r="E395" s="50" t="s">
        <v>508</v>
      </c>
      <c r="F395" s="30" t="s">
        <v>170</v>
      </c>
      <c r="G395" s="33" t="n">
        <v>217.14</v>
      </c>
      <c r="H395" s="33" t="n">
        <f aca="false" ca="false" dt2D="false" dtr="false" t="normal">G395*1.5</f>
        <v>325.71</v>
      </c>
      <c r="I395" s="33" t="n">
        <f aca="false" ca="false" dt2D="false" dtr="false" t="normal">G395*0.7</f>
        <v>151.998</v>
      </c>
    </row>
    <row ht="30" outlineLevel="0" r="396">
      <c r="A396" s="30" t="n">
        <f aca="false" ca="false" dt2D="false" dtr="false" t="normal">A395+1</f>
        <v>387</v>
      </c>
      <c r="B396" s="31" t="s">
        <v>249</v>
      </c>
      <c r="C396" s="30" t="s">
        <v>502</v>
      </c>
      <c r="D396" s="31" t="s">
        <v>509</v>
      </c>
      <c r="E396" s="50" t="n"/>
      <c r="F396" s="30" t="s">
        <v>505</v>
      </c>
      <c r="G396" s="33" t="n">
        <v>9759.25</v>
      </c>
      <c r="H396" s="33" t="n">
        <f aca="false" ca="false" dt2D="false" dtr="false" t="normal">G396*1.5</f>
        <v>14638.875</v>
      </c>
      <c r="I396" s="33" t="n">
        <f aca="false" ca="false" dt2D="false" dtr="false" t="normal">G396*0.7</f>
        <v>6831.474999999999</v>
      </c>
    </row>
    <row outlineLevel="0" r="397">
      <c r="A397" s="30" t="n">
        <f aca="false" ca="false" dt2D="false" dtr="false" t="normal">A396+1</f>
        <v>388</v>
      </c>
      <c r="B397" s="31" t="s">
        <v>249</v>
      </c>
      <c r="C397" s="30" t="s">
        <v>502</v>
      </c>
      <c r="D397" s="31" t="s">
        <v>510</v>
      </c>
      <c r="E397" s="50" t="n"/>
      <c r="F397" s="30" t="s">
        <v>170</v>
      </c>
      <c r="G397" s="33" t="n">
        <v>846.61</v>
      </c>
      <c r="H397" s="33" t="n">
        <f aca="false" ca="false" dt2D="false" dtr="false" t="normal">G397*1.5</f>
        <v>1269.915</v>
      </c>
      <c r="I397" s="33" t="n">
        <f aca="false" ca="false" dt2D="false" dtr="false" t="normal">G397*0.7</f>
        <v>592.627</v>
      </c>
    </row>
    <row ht="30" outlineLevel="0" r="398">
      <c r="A398" s="30" t="n">
        <f aca="false" ca="false" dt2D="false" dtr="false" t="normal">A397+1</f>
        <v>389</v>
      </c>
      <c r="B398" s="31" t="s">
        <v>249</v>
      </c>
      <c r="C398" s="30" t="s">
        <v>511</v>
      </c>
      <c r="D398" s="31" t="s">
        <v>512</v>
      </c>
      <c r="E398" s="32" t="n"/>
      <c r="F398" s="30" t="s">
        <v>56</v>
      </c>
      <c r="G398" s="33" t="n">
        <v>569.81</v>
      </c>
      <c r="H398" s="33" t="n">
        <f aca="false" ca="false" dt2D="false" dtr="false" t="normal">G398*1.5</f>
        <v>854.7149999999999</v>
      </c>
      <c r="I398" s="33" t="n">
        <f aca="false" ca="false" dt2D="false" dtr="false" t="normal">G398*0.7</f>
        <v>398.86699999999996</v>
      </c>
    </row>
    <row ht="30" outlineLevel="0" r="399">
      <c r="A399" s="30" t="n">
        <f aca="false" ca="false" dt2D="false" dtr="false" t="normal">A398+1</f>
        <v>390</v>
      </c>
      <c r="B399" s="31" t="s">
        <v>249</v>
      </c>
      <c r="C399" s="30" t="s">
        <v>511</v>
      </c>
      <c r="D399" s="31" t="s">
        <v>513</v>
      </c>
      <c r="E399" s="32" t="n"/>
      <c r="F399" s="30" t="s">
        <v>170</v>
      </c>
      <c r="G399" s="33" t="n">
        <v>521.89</v>
      </c>
      <c r="H399" s="33" t="n">
        <f aca="false" ca="false" dt2D="false" dtr="false" t="normal">G399*1.5</f>
        <v>782.835</v>
      </c>
      <c r="I399" s="33" t="n">
        <f aca="false" ca="false" dt2D="false" dtr="false" t="normal">G399*0.7</f>
        <v>365.323</v>
      </c>
    </row>
    <row ht="30" outlineLevel="0" r="400">
      <c r="A400" s="30" t="n">
        <f aca="false" ca="false" dt2D="false" dtr="false" t="normal">A399+1</f>
        <v>391</v>
      </c>
      <c r="B400" s="31" t="s">
        <v>249</v>
      </c>
      <c r="C400" s="30" t="s">
        <v>511</v>
      </c>
      <c r="D400" s="31" t="s">
        <v>514</v>
      </c>
      <c r="E400" s="32" t="n"/>
      <c r="F400" s="30" t="s">
        <v>170</v>
      </c>
      <c r="G400" s="33" t="n">
        <v>235.69</v>
      </c>
      <c r="H400" s="33" t="n">
        <f aca="false" ca="false" dt2D="false" dtr="false" t="normal">G400*1.5</f>
        <v>353.53499999999997</v>
      </c>
      <c r="I400" s="33" t="n">
        <f aca="false" ca="false" dt2D="false" dtr="false" t="normal">G400*0.7</f>
        <v>164.98299999999998</v>
      </c>
    </row>
    <row ht="30" outlineLevel="0" r="401">
      <c r="A401" s="30" t="n">
        <f aca="false" ca="false" dt2D="false" dtr="false" t="normal">A400+1</f>
        <v>392</v>
      </c>
      <c r="B401" s="31" t="s">
        <v>249</v>
      </c>
      <c r="C401" s="30" t="s">
        <v>511</v>
      </c>
      <c r="D401" s="31" t="s">
        <v>515</v>
      </c>
      <c r="E401" s="32" t="n"/>
      <c r="F401" s="30" t="s">
        <v>170</v>
      </c>
      <c r="G401" s="33" t="n">
        <v>76.22</v>
      </c>
      <c r="H401" s="33" t="n">
        <f aca="false" ca="false" dt2D="false" dtr="false" t="normal">G401*1.5</f>
        <v>114.33</v>
      </c>
      <c r="I401" s="33" t="n">
        <f aca="false" ca="false" dt2D="false" dtr="false" t="normal">G401*0.7</f>
        <v>53.354</v>
      </c>
    </row>
    <row ht="30" outlineLevel="0" r="402">
      <c r="A402" s="30" t="n">
        <f aca="false" ca="false" dt2D="false" dtr="false" t="normal">A401+1</f>
        <v>393</v>
      </c>
      <c r="B402" s="31" t="s">
        <v>249</v>
      </c>
      <c r="C402" s="30" t="s">
        <v>511</v>
      </c>
      <c r="D402" s="31" t="s">
        <v>516</v>
      </c>
      <c r="E402" s="32" t="n"/>
      <c r="F402" s="30" t="s">
        <v>170</v>
      </c>
      <c r="G402" s="33" t="n">
        <v>728.14</v>
      </c>
      <c r="H402" s="33" t="n">
        <f aca="false" ca="false" dt2D="false" dtr="false" t="normal">G402*1.5</f>
        <v>1092.21</v>
      </c>
      <c r="I402" s="33" t="n">
        <f aca="false" ca="false" dt2D="false" dtr="false" t="normal">G402*0.7</f>
        <v>509.698</v>
      </c>
    </row>
    <row ht="30" outlineLevel="0" r="403">
      <c r="A403" s="30" t="n">
        <f aca="false" ca="false" dt2D="false" dtr="false" t="normal">A402+1</f>
        <v>394</v>
      </c>
      <c r="B403" s="31" t="s">
        <v>249</v>
      </c>
      <c r="C403" s="30" t="s">
        <v>511</v>
      </c>
      <c r="D403" s="31" t="s">
        <v>517</v>
      </c>
      <c r="E403" s="32" t="n"/>
      <c r="F403" s="30" t="s">
        <v>170</v>
      </c>
      <c r="G403" s="33" t="n">
        <v>728.14</v>
      </c>
      <c r="H403" s="33" t="n">
        <f aca="false" ca="false" dt2D="false" dtr="false" t="normal">G403*1.5</f>
        <v>1092.21</v>
      </c>
      <c r="I403" s="33" t="n">
        <f aca="false" ca="false" dt2D="false" dtr="false" t="normal">G403*0.7</f>
        <v>509.698</v>
      </c>
    </row>
    <row ht="30" outlineLevel="0" r="404">
      <c r="A404" s="30" t="n">
        <f aca="false" ca="false" dt2D="false" dtr="false" t="normal">A403+1</f>
        <v>395</v>
      </c>
      <c r="B404" s="31" t="s">
        <v>249</v>
      </c>
      <c r="C404" s="30" t="s">
        <v>511</v>
      </c>
      <c r="D404" s="31" t="s">
        <v>518</v>
      </c>
      <c r="E404" s="32" t="n"/>
      <c r="F404" s="30" t="s">
        <v>170</v>
      </c>
      <c r="G404" s="33" t="n">
        <v>68.81</v>
      </c>
      <c r="H404" s="33" t="n">
        <f aca="false" ca="false" dt2D="false" dtr="false" t="normal">G404*1.5</f>
        <v>103.215</v>
      </c>
      <c r="I404" s="33" t="n">
        <f aca="false" ca="false" dt2D="false" dtr="false" t="normal">G404*0.7</f>
        <v>48.167</v>
      </c>
    </row>
    <row ht="45" outlineLevel="0" r="405">
      <c r="A405" s="30" t="n">
        <f aca="false" ca="false" dt2D="false" dtr="false" t="normal">A404+1</f>
        <v>396</v>
      </c>
      <c r="B405" s="31" t="s">
        <v>249</v>
      </c>
      <c r="C405" s="30" t="s">
        <v>511</v>
      </c>
      <c r="D405" s="31" t="s">
        <v>519</v>
      </c>
      <c r="E405" s="32" t="n"/>
      <c r="F405" s="30" t="s">
        <v>170</v>
      </c>
      <c r="G405" s="33" t="s">
        <v>20</v>
      </c>
      <c r="H405" s="33" t="s">
        <v>20</v>
      </c>
      <c r="I405" s="33" t="s">
        <v>20</v>
      </c>
    </row>
    <row ht="30" outlineLevel="0" r="406">
      <c r="A406" s="30" t="n">
        <f aca="false" ca="false" dt2D="false" dtr="false" t="normal">A405+1</f>
        <v>397</v>
      </c>
      <c r="B406" s="31" t="s">
        <v>249</v>
      </c>
      <c r="C406" s="30" t="s">
        <v>511</v>
      </c>
      <c r="D406" s="31" t="s">
        <v>520</v>
      </c>
      <c r="E406" s="32" t="n"/>
      <c r="F406" s="30" t="s">
        <v>170</v>
      </c>
      <c r="G406" s="33" t="n">
        <v>245.96</v>
      </c>
      <c r="H406" s="33" t="n">
        <f aca="false" ca="false" dt2D="false" dtr="false" t="normal">G406*1.5</f>
        <v>368.94</v>
      </c>
      <c r="I406" s="33" t="n">
        <f aca="false" ca="false" dt2D="false" dtr="false" t="normal">G406*0.7</f>
        <v>172.172</v>
      </c>
    </row>
    <row ht="30" outlineLevel="0" r="407">
      <c r="A407" s="30" t="n">
        <f aca="false" ca="false" dt2D="false" dtr="false" t="normal">A406+1</f>
        <v>398</v>
      </c>
      <c r="B407" s="31" t="s">
        <v>249</v>
      </c>
      <c r="C407" s="30" t="s">
        <v>511</v>
      </c>
      <c r="D407" s="31" t="s">
        <v>521</v>
      </c>
      <c r="E407" s="32" t="n"/>
      <c r="F407" s="30" t="s">
        <v>170</v>
      </c>
      <c r="G407" s="33" t="n">
        <v>47.95</v>
      </c>
      <c r="H407" s="33" t="n">
        <f aca="false" ca="false" dt2D="false" dtr="false" t="normal">G407*1.5</f>
        <v>71.92500000000001</v>
      </c>
      <c r="I407" s="33" t="n">
        <f aca="false" ca="false" dt2D="false" dtr="false" t="normal">G407*0.7</f>
        <v>33.565</v>
      </c>
    </row>
    <row ht="30" outlineLevel="0" r="408">
      <c r="A408" s="30" t="n">
        <f aca="false" ca="false" dt2D="false" dtr="false" t="normal">A407+1</f>
        <v>399</v>
      </c>
      <c r="B408" s="31" t="s">
        <v>249</v>
      </c>
      <c r="C408" s="30" t="s">
        <v>511</v>
      </c>
      <c r="D408" s="31" t="s">
        <v>522</v>
      </c>
      <c r="E408" s="32" t="n"/>
      <c r="F408" s="30" t="s">
        <v>170</v>
      </c>
      <c r="G408" s="33" t="n">
        <v>245.96</v>
      </c>
      <c r="H408" s="33" t="n">
        <f aca="false" ca="false" dt2D="false" dtr="false" t="normal">G408*1.5</f>
        <v>368.94</v>
      </c>
      <c r="I408" s="33" t="n">
        <f aca="false" ca="false" dt2D="false" dtr="false" t="normal">G408*0.7</f>
        <v>172.172</v>
      </c>
    </row>
    <row ht="30" outlineLevel="0" r="409">
      <c r="A409" s="30" t="n">
        <f aca="false" ca="false" dt2D="false" dtr="false" t="normal">A408+1</f>
        <v>400</v>
      </c>
      <c r="B409" s="31" t="s">
        <v>249</v>
      </c>
      <c r="C409" s="30" t="s">
        <v>511</v>
      </c>
      <c r="D409" s="31" t="s">
        <v>523</v>
      </c>
      <c r="E409" s="32" t="n"/>
      <c r="F409" s="30" t="s">
        <v>170</v>
      </c>
      <c r="G409" s="33" t="n">
        <v>370.38</v>
      </c>
      <c r="H409" s="33" t="n">
        <f aca="false" ca="false" dt2D="false" dtr="false" t="normal">G409*1.5</f>
        <v>555.5699999999999</v>
      </c>
      <c r="I409" s="33" t="n">
        <f aca="false" ca="false" dt2D="false" dtr="false" t="normal">G409*0.7</f>
        <v>259.26599999999996</v>
      </c>
    </row>
    <row ht="30" outlineLevel="0" r="410">
      <c r="A410" s="30" t="n">
        <f aca="false" ca="false" dt2D="false" dtr="false" t="normal">A409+1</f>
        <v>401</v>
      </c>
      <c r="B410" s="31" t="s">
        <v>249</v>
      </c>
      <c r="C410" s="30" t="s">
        <v>511</v>
      </c>
      <c r="D410" s="31" t="s">
        <v>524</v>
      </c>
      <c r="E410" s="32" t="n"/>
      <c r="F410" s="30" t="s">
        <v>170</v>
      </c>
      <c r="G410" s="33" t="n">
        <v>223.6</v>
      </c>
      <c r="H410" s="33" t="n">
        <f aca="false" ca="false" dt2D="false" dtr="false" t="normal">G410*1.5</f>
        <v>335.4</v>
      </c>
      <c r="I410" s="33" t="n">
        <f aca="false" ca="false" dt2D="false" dtr="false" t="normal">G410*0.7</f>
        <v>156.51999999999998</v>
      </c>
    </row>
    <row ht="30" outlineLevel="0" r="411">
      <c r="A411" s="30" t="n">
        <f aca="false" ca="false" dt2D="false" dtr="false" t="normal">A410+1</f>
        <v>402</v>
      </c>
      <c r="B411" s="31" t="s">
        <v>249</v>
      </c>
      <c r="C411" s="30" t="s">
        <v>511</v>
      </c>
      <c r="D411" s="31" t="s">
        <v>525</v>
      </c>
      <c r="E411" s="32" t="n"/>
      <c r="F411" s="30" t="s">
        <v>170</v>
      </c>
      <c r="G411" s="33" t="n">
        <v>280.93</v>
      </c>
      <c r="H411" s="33" t="n">
        <f aca="false" ca="false" dt2D="false" dtr="false" t="normal">G411*1.5</f>
        <v>421.395</v>
      </c>
      <c r="I411" s="33" t="n">
        <f aca="false" ca="false" dt2D="false" dtr="false" t="normal">G411*0.7</f>
        <v>196.65099999999998</v>
      </c>
    </row>
    <row ht="30" outlineLevel="0" r="412">
      <c r="A412" s="30" t="n">
        <f aca="false" ca="false" dt2D="false" dtr="false" t="normal">A411+1</f>
        <v>403</v>
      </c>
      <c r="B412" s="31" t="s">
        <v>249</v>
      </c>
      <c r="C412" s="30" t="s">
        <v>511</v>
      </c>
      <c r="D412" s="31" t="s">
        <v>526</v>
      </c>
      <c r="E412" s="32" t="s">
        <v>527</v>
      </c>
      <c r="F412" s="30" t="s">
        <v>170</v>
      </c>
      <c r="G412" s="33" t="n">
        <v>162.43</v>
      </c>
      <c r="H412" s="33" t="n">
        <f aca="false" ca="false" dt2D="false" dtr="false" t="normal">G412*1.5</f>
        <v>243.645</v>
      </c>
      <c r="I412" s="33" t="n">
        <f aca="false" ca="false" dt2D="false" dtr="false" t="normal">G412*0.7</f>
        <v>113.701</v>
      </c>
    </row>
    <row ht="30" outlineLevel="0" r="413">
      <c r="A413" s="30" t="n">
        <f aca="false" ca="false" dt2D="false" dtr="false" t="normal">A412+1</f>
        <v>404</v>
      </c>
      <c r="B413" s="31" t="s">
        <v>249</v>
      </c>
      <c r="C413" s="30" t="s">
        <v>511</v>
      </c>
      <c r="D413" s="31" t="s">
        <v>528</v>
      </c>
      <c r="E413" s="32" t="n"/>
      <c r="F413" s="30" t="s">
        <v>170</v>
      </c>
      <c r="G413" s="33" t="n">
        <v>194.22</v>
      </c>
      <c r="H413" s="33" t="n">
        <f aca="false" ca="false" dt2D="false" dtr="false" t="normal">G413*1.5</f>
        <v>291.33</v>
      </c>
      <c r="I413" s="33" t="n">
        <f aca="false" ca="false" dt2D="false" dtr="false" t="normal">G413*0.7</f>
        <v>135.95399999999998</v>
      </c>
    </row>
    <row ht="30" outlineLevel="0" r="414">
      <c r="A414" s="30" t="n">
        <f aca="false" ca="false" dt2D="false" dtr="false" t="normal">A413+1</f>
        <v>405</v>
      </c>
      <c r="B414" s="31" t="s">
        <v>249</v>
      </c>
      <c r="C414" s="30" t="s">
        <v>511</v>
      </c>
      <c r="D414" s="31" t="s">
        <v>529</v>
      </c>
      <c r="E414" s="32" t="s">
        <v>527</v>
      </c>
      <c r="F414" s="30" t="s">
        <v>170</v>
      </c>
      <c r="G414" s="33" t="n">
        <v>278.51</v>
      </c>
      <c r="H414" s="33" t="n">
        <f aca="false" ca="false" dt2D="false" dtr="false" t="normal">G414*1.5</f>
        <v>417.765</v>
      </c>
      <c r="I414" s="33" t="n">
        <f aca="false" ca="false" dt2D="false" dtr="false" t="normal">G414*0.7</f>
        <v>194.957</v>
      </c>
    </row>
    <row ht="30" outlineLevel="0" r="415">
      <c r="A415" s="30" t="n">
        <f aca="false" ca="false" dt2D="false" dtr="false" t="normal">A414+1</f>
        <v>406</v>
      </c>
      <c r="B415" s="31" t="s">
        <v>249</v>
      </c>
      <c r="C415" s="30" t="s">
        <v>511</v>
      </c>
      <c r="D415" s="31" t="s">
        <v>530</v>
      </c>
      <c r="E415" s="32" t="s">
        <v>527</v>
      </c>
      <c r="F415" s="30" t="s">
        <v>170</v>
      </c>
      <c r="G415" s="33" t="n">
        <v>529.45</v>
      </c>
      <c r="H415" s="33" t="n">
        <f aca="false" ca="false" dt2D="false" dtr="false" t="normal">G415*1.5</f>
        <v>794.1750000000001</v>
      </c>
      <c r="I415" s="33" t="n">
        <f aca="false" ca="false" dt2D="false" dtr="false" t="normal">G415*0.7</f>
        <v>370.615</v>
      </c>
    </row>
    <row ht="30" outlineLevel="0" r="416">
      <c r="A416" s="30" t="n">
        <f aca="false" ca="false" dt2D="false" dtr="false" t="normal">A415+1</f>
        <v>407</v>
      </c>
      <c r="B416" s="31" t="s">
        <v>249</v>
      </c>
      <c r="C416" s="30" t="s">
        <v>511</v>
      </c>
      <c r="D416" s="31" t="s">
        <v>531</v>
      </c>
      <c r="E416" s="32" t="s">
        <v>527</v>
      </c>
      <c r="F416" s="30" t="s">
        <v>170</v>
      </c>
      <c r="G416" s="33" t="n">
        <v>354.59</v>
      </c>
      <c r="H416" s="33" t="n">
        <f aca="false" ca="false" dt2D="false" dtr="false" t="normal">G416*1.5</f>
        <v>531.885</v>
      </c>
      <c r="I416" s="33" t="n">
        <f aca="false" ca="false" dt2D="false" dtr="false" t="normal">G416*0.7</f>
        <v>248.21299999999997</v>
      </c>
    </row>
    <row ht="30" outlineLevel="0" r="417">
      <c r="A417" s="30" t="n">
        <f aca="false" ca="false" dt2D="false" dtr="false" t="normal">A416+1</f>
        <v>408</v>
      </c>
      <c r="B417" s="31" t="s">
        <v>249</v>
      </c>
      <c r="C417" s="30" t="s">
        <v>511</v>
      </c>
      <c r="D417" s="31" t="s">
        <v>532</v>
      </c>
      <c r="E417" s="32" t="n"/>
      <c r="F417" s="30" t="s">
        <v>170</v>
      </c>
      <c r="G417" s="33" t="n">
        <v>47.95</v>
      </c>
      <c r="H417" s="33" t="n">
        <f aca="false" ca="false" dt2D="false" dtr="false" t="normal">G417*1.5</f>
        <v>71.92500000000001</v>
      </c>
      <c r="I417" s="33" t="n">
        <f aca="false" ca="false" dt2D="false" dtr="false" t="normal">G417*0.7</f>
        <v>33.565</v>
      </c>
    </row>
    <row ht="30" outlineLevel="0" r="418">
      <c r="A418" s="30" t="n">
        <f aca="false" ca="false" dt2D="false" dtr="false" t="normal">A417+1</f>
        <v>409</v>
      </c>
      <c r="B418" s="31" t="s">
        <v>249</v>
      </c>
      <c r="C418" s="30" t="s">
        <v>511</v>
      </c>
      <c r="D418" s="31" t="s">
        <v>533</v>
      </c>
      <c r="E418" s="32" t="n"/>
      <c r="F418" s="30" t="s">
        <v>170</v>
      </c>
      <c r="G418" s="33" t="n">
        <v>170.21</v>
      </c>
      <c r="H418" s="33" t="n">
        <f aca="false" ca="false" dt2D="false" dtr="false" t="normal">G418*1.5</f>
        <v>255.315</v>
      </c>
      <c r="I418" s="33" t="n">
        <f aca="false" ca="false" dt2D="false" dtr="false" t="normal">G418*0.7</f>
        <v>119.14699999999999</v>
      </c>
    </row>
    <row ht="30" outlineLevel="0" r="419">
      <c r="A419" s="30" t="n">
        <f aca="false" ca="false" dt2D="false" dtr="false" t="normal">A418+1</f>
        <v>410</v>
      </c>
      <c r="B419" s="31" t="s">
        <v>249</v>
      </c>
      <c r="C419" s="30" t="s">
        <v>511</v>
      </c>
      <c r="D419" s="31" t="s">
        <v>534</v>
      </c>
      <c r="E419" s="32" t="n"/>
      <c r="F419" s="30" t="s">
        <v>170</v>
      </c>
      <c r="G419" s="33" t="n">
        <v>486.28</v>
      </c>
      <c r="H419" s="33" t="n">
        <f aca="false" ca="false" dt2D="false" dtr="false" t="normal">G419*1.5</f>
        <v>729.42</v>
      </c>
      <c r="I419" s="33" t="n">
        <f aca="false" ca="false" dt2D="false" dtr="false" t="normal">G419*0.7</f>
        <v>340.39599999999996</v>
      </c>
    </row>
    <row ht="30" outlineLevel="0" r="420">
      <c r="A420" s="30" t="n">
        <f aca="false" ca="false" dt2D="false" dtr="false" t="normal">A419+1</f>
        <v>411</v>
      </c>
      <c r="B420" s="31" t="s">
        <v>249</v>
      </c>
      <c r="C420" s="30" t="s">
        <v>511</v>
      </c>
      <c r="D420" s="31" t="s">
        <v>535</v>
      </c>
      <c r="E420" s="32" t="n"/>
      <c r="F420" s="30" t="s">
        <v>170</v>
      </c>
      <c r="G420" s="33" t="n">
        <v>256.42</v>
      </c>
      <c r="H420" s="33" t="n">
        <f aca="false" ca="false" dt2D="false" dtr="false" t="normal">G420*1.5</f>
        <v>384.63</v>
      </c>
      <c r="I420" s="33" t="n">
        <f aca="false" ca="false" dt2D="false" dtr="false" t="normal">G420*0.7</f>
        <v>179.494</v>
      </c>
    </row>
    <row outlineLevel="0" r="421">
      <c r="A421" s="30" t="n">
        <f aca="false" ca="false" dt2D="false" dtr="false" t="normal">A420+1</f>
        <v>412</v>
      </c>
      <c r="B421" s="31" t="s">
        <v>249</v>
      </c>
      <c r="C421" s="30" t="s">
        <v>536</v>
      </c>
      <c r="D421" s="31" t="s">
        <v>537</v>
      </c>
      <c r="E421" s="32" t="n"/>
      <c r="F421" s="30" t="s">
        <v>170</v>
      </c>
      <c r="G421" s="33" t="n">
        <v>1147.04</v>
      </c>
      <c r="H421" s="33" t="n">
        <f aca="false" ca="false" dt2D="false" dtr="false" t="normal">G421*1.5</f>
        <v>1720.56</v>
      </c>
      <c r="I421" s="33" t="n">
        <f aca="false" ca="false" dt2D="false" dtr="false" t="normal">G421*0.7</f>
        <v>802.9279999999999</v>
      </c>
    </row>
    <row outlineLevel="0" r="422">
      <c r="A422" s="30" t="n">
        <f aca="false" ca="false" dt2D="false" dtr="false" t="normal">A421+1</f>
        <v>413</v>
      </c>
      <c r="B422" s="31" t="s">
        <v>249</v>
      </c>
      <c r="C422" s="30" t="s">
        <v>536</v>
      </c>
      <c r="D422" s="31" t="s">
        <v>538</v>
      </c>
      <c r="E422" s="32" t="n"/>
      <c r="F422" s="30" t="s">
        <v>170</v>
      </c>
      <c r="G422" s="33" t="n">
        <v>1147.04</v>
      </c>
      <c r="H422" s="33" t="n">
        <f aca="false" ca="false" dt2D="false" dtr="false" t="normal">G422*1.5</f>
        <v>1720.56</v>
      </c>
      <c r="I422" s="33" t="n">
        <f aca="false" ca="false" dt2D="false" dtr="false" t="normal">G422*0.7</f>
        <v>802.9279999999999</v>
      </c>
    </row>
    <row outlineLevel="0" r="423">
      <c r="A423" s="30" t="n">
        <f aca="false" ca="false" dt2D="false" dtr="false" t="normal">A422+1</f>
        <v>414</v>
      </c>
      <c r="B423" s="31" t="s">
        <v>249</v>
      </c>
      <c r="C423" s="30" t="s">
        <v>536</v>
      </c>
      <c r="D423" s="31" t="s">
        <v>539</v>
      </c>
      <c r="E423" s="32" t="n"/>
      <c r="F423" s="30" t="s">
        <v>170</v>
      </c>
      <c r="G423" s="33" t="n">
        <v>541.28</v>
      </c>
      <c r="H423" s="33" t="n">
        <f aca="false" ca="false" dt2D="false" dtr="false" t="normal">G423*1.5</f>
        <v>811.92</v>
      </c>
      <c r="I423" s="33" t="n">
        <f aca="false" ca="false" dt2D="false" dtr="false" t="normal">G423*0.7</f>
        <v>378.89599999999996</v>
      </c>
    </row>
    <row outlineLevel="0" r="424">
      <c r="A424" s="30" t="n">
        <f aca="false" ca="false" dt2D="false" dtr="false" t="normal">A423+1</f>
        <v>415</v>
      </c>
      <c r="B424" s="36" t="s">
        <v>249</v>
      </c>
      <c r="C424" s="37" t="s">
        <v>536</v>
      </c>
      <c r="D424" s="36" t="s">
        <v>540</v>
      </c>
      <c r="E424" s="38" t="n"/>
      <c r="F424" s="37" t="s">
        <v>170</v>
      </c>
      <c r="G424" s="40" t="n">
        <v>192.36</v>
      </c>
      <c r="H424" s="33" t="n">
        <f aca="false" ca="false" dt2D="false" dtr="false" t="normal">G424*1.5</f>
        <v>288.54</v>
      </c>
      <c r="I424" s="33" t="n">
        <f aca="false" ca="false" dt2D="false" dtr="false" t="normal">G424*0.7</f>
        <v>134.652</v>
      </c>
    </row>
    <row ht="30" outlineLevel="0" r="425">
      <c r="A425" s="30" t="n">
        <f aca="false" ca="false" dt2D="false" dtr="false" t="normal">A424+1</f>
        <v>416</v>
      </c>
      <c r="B425" s="36" t="s">
        <v>249</v>
      </c>
      <c r="C425" s="37" t="s">
        <v>541</v>
      </c>
      <c r="D425" s="36" t="s">
        <v>542</v>
      </c>
      <c r="E425" s="38" t="n"/>
      <c r="F425" s="37" t="s">
        <v>170</v>
      </c>
      <c r="G425" s="40" t="n">
        <v>152.36</v>
      </c>
      <c r="H425" s="33" t="n">
        <f aca="false" ca="false" dt2D="false" dtr="false" t="normal">G425*1.5</f>
        <v>228.54000000000002</v>
      </c>
      <c r="I425" s="33" t="n">
        <f aca="false" ca="false" dt2D="false" dtr="false" t="normal">G425*0.7</f>
        <v>106.652</v>
      </c>
    </row>
    <row ht="30" outlineLevel="0" r="426">
      <c r="A426" s="30" t="n">
        <f aca="false" ca="false" dt2D="false" dtr="false" t="normal">A425+1</f>
        <v>417</v>
      </c>
      <c r="B426" s="36" t="s">
        <v>249</v>
      </c>
      <c r="C426" s="37" t="s">
        <v>541</v>
      </c>
      <c r="D426" s="36" t="s">
        <v>543</v>
      </c>
      <c r="E426" s="38" t="n"/>
      <c r="F426" s="37" t="s">
        <v>170</v>
      </c>
      <c r="G426" s="40" t="n">
        <v>144.44</v>
      </c>
      <c r="H426" s="33" t="n">
        <f aca="false" ca="false" dt2D="false" dtr="false" t="normal">G426*1.5</f>
        <v>216.66</v>
      </c>
      <c r="I426" s="33" t="n">
        <f aca="false" ca="false" dt2D="false" dtr="false" t="normal">G426*0.7</f>
        <v>101.10799999999999</v>
      </c>
    </row>
    <row outlineLevel="0" r="427">
      <c r="A427" s="30" t="n">
        <f aca="false" ca="false" dt2D="false" dtr="false" t="normal">A426+1</f>
        <v>418</v>
      </c>
      <c r="B427" s="31" t="s">
        <v>249</v>
      </c>
      <c r="C427" s="30" t="s">
        <v>541</v>
      </c>
      <c r="D427" s="31" t="s">
        <v>544</v>
      </c>
      <c r="E427" s="32" t="n"/>
      <c r="F427" s="30" t="s">
        <v>170</v>
      </c>
      <c r="G427" s="33" t="n">
        <v>29.12</v>
      </c>
      <c r="H427" s="33" t="n">
        <f aca="false" ca="false" dt2D="false" dtr="false" t="normal">G427*1.5</f>
        <v>43.68</v>
      </c>
      <c r="I427" s="33" t="n">
        <f aca="false" ca="false" dt2D="false" dtr="false" t="normal">G427*0.7</f>
        <v>20.384</v>
      </c>
    </row>
    <row outlineLevel="0" r="428">
      <c r="A428" s="30" t="n">
        <f aca="false" ca="false" dt2D="false" dtr="false" t="normal">A427+1</f>
        <v>419</v>
      </c>
      <c r="B428" s="31" t="s">
        <v>249</v>
      </c>
      <c r="C428" s="30" t="s">
        <v>541</v>
      </c>
      <c r="D428" s="31" t="s">
        <v>545</v>
      </c>
      <c r="E428" s="32" t="n"/>
      <c r="F428" s="30" t="s">
        <v>170</v>
      </c>
      <c r="G428" s="33" t="n">
        <v>46.69</v>
      </c>
      <c r="H428" s="33" t="n">
        <f aca="false" ca="false" dt2D="false" dtr="false" t="normal">G428*1.5</f>
        <v>70.035</v>
      </c>
      <c r="I428" s="33" t="n">
        <f aca="false" ca="false" dt2D="false" dtr="false" t="normal">G428*0.7</f>
        <v>32.683</v>
      </c>
    </row>
    <row outlineLevel="0" r="429">
      <c r="A429" s="30" t="n">
        <f aca="false" ca="false" dt2D="false" dtr="false" t="normal">A428+1</f>
        <v>420</v>
      </c>
      <c r="B429" s="31" t="s">
        <v>249</v>
      </c>
      <c r="C429" s="30" t="s">
        <v>541</v>
      </c>
      <c r="D429" s="31" t="s">
        <v>546</v>
      </c>
      <c r="E429" s="32" t="n"/>
      <c r="F429" s="30" t="s">
        <v>170</v>
      </c>
      <c r="G429" s="33" t="n">
        <v>62.77</v>
      </c>
      <c r="H429" s="33" t="n">
        <f aca="false" ca="false" dt2D="false" dtr="false" t="normal">G429*1.5</f>
        <v>94.155</v>
      </c>
      <c r="I429" s="33" t="n">
        <f aca="false" ca="false" dt2D="false" dtr="false" t="normal">G429*0.7</f>
        <v>43.939</v>
      </c>
    </row>
    <row ht="45" outlineLevel="0" r="430">
      <c r="A430" s="30" t="n">
        <f aca="false" ca="false" dt2D="false" dtr="false" t="normal">A429+1</f>
        <v>421</v>
      </c>
      <c r="B430" s="31" t="s">
        <v>249</v>
      </c>
      <c r="C430" s="30" t="s">
        <v>541</v>
      </c>
      <c r="D430" s="31" t="s">
        <v>547</v>
      </c>
      <c r="E430" s="32" t="n"/>
      <c r="F430" s="30" t="s">
        <v>170</v>
      </c>
      <c r="G430" s="33" t="s">
        <v>20</v>
      </c>
      <c r="H430" s="33" t="s">
        <v>20</v>
      </c>
      <c r="I430" s="33" t="s">
        <v>20</v>
      </c>
    </row>
    <row outlineLevel="0" r="431">
      <c r="A431" s="30" t="n">
        <f aca="false" ca="false" dt2D="false" dtr="false" t="normal">A430+1</f>
        <v>422</v>
      </c>
      <c r="B431" s="31" t="s">
        <v>249</v>
      </c>
      <c r="C431" s="30" t="s">
        <v>541</v>
      </c>
      <c r="D431" s="31" t="s">
        <v>548</v>
      </c>
      <c r="E431" s="32" t="n"/>
      <c r="F431" s="30" t="s">
        <v>170</v>
      </c>
      <c r="G431" s="33" t="n">
        <v>141.71</v>
      </c>
      <c r="H431" s="33" t="n">
        <f aca="false" ca="false" dt2D="false" dtr="false" t="normal">G431*1.5</f>
        <v>212.565</v>
      </c>
      <c r="I431" s="33" t="n">
        <f aca="false" ca="false" dt2D="false" dtr="false" t="normal">G431*0.7</f>
        <v>99.197</v>
      </c>
    </row>
    <row outlineLevel="0" r="432">
      <c r="A432" s="30" t="n">
        <f aca="false" ca="false" dt2D="false" dtr="false" t="normal">A431+1</f>
        <v>423</v>
      </c>
      <c r="B432" s="31" t="s">
        <v>249</v>
      </c>
      <c r="C432" s="30" t="s">
        <v>541</v>
      </c>
      <c r="D432" s="31" t="s">
        <v>549</v>
      </c>
      <c r="E432" s="32" t="n"/>
      <c r="F432" s="30" t="s">
        <v>170</v>
      </c>
      <c r="G432" s="33" t="n">
        <v>311.69</v>
      </c>
      <c r="H432" s="33" t="n">
        <f aca="false" ca="false" dt2D="false" dtr="false" t="normal">G432*1.5</f>
        <v>467.53499999999997</v>
      </c>
      <c r="I432" s="33" t="n">
        <f aca="false" ca="false" dt2D="false" dtr="false" t="normal">G432*0.7</f>
        <v>218.183</v>
      </c>
    </row>
    <row outlineLevel="0" r="433">
      <c r="A433" s="30" t="n">
        <f aca="false" ca="false" dt2D="false" dtr="false" t="normal">A432+1</f>
        <v>424</v>
      </c>
      <c r="B433" s="31" t="s">
        <v>249</v>
      </c>
      <c r="C433" s="30" t="s">
        <v>541</v>
      </c>
      <c r="D433" s="31" t="s">
        <v>550</v>
      </c>
      <c r="E433" s="32" t="n"/>
      <c r="F433" s="30" t="s">
        <v>170</v>
      </c>
      <c r="G433" s="33" t="n">
        <v>311.69</v>
      </c>
      <c r="H433" s="33" t="n">
        <f aca="false" ca="false" dt2D="false" dtr="false" t="normal">G433*1.5</f>
        <v>467.53499999999997</v>
      </c>
      <c r="I433" s="33" t="n">
        <f aca="false" ca="false" dt2D="false" dtr="false" t="normal">G433*0.7</f>
        <v>218.183</v>
      </c>
    </row>
    <row outlineLevel="0" r="434">
      <c r="A434" s="30" t="n">
        <f aca="false" ca="false" dt2D="false" dtr="false" t="normal">A433+1</f>
        <v>425</v>
      </c>
      <c r="B434" s="31" t="s">
        <v>249</v>
      </c>
      <c r="C434" s="30" t="s">
        <v>541</v>
      </c>
      <c r="D434" s="31" t="s">
        <v>551</v>
      </c>
      <c r="E434" s="32" t="n"/>
      <c r="F434" s="30" t="s">
        <v>170</v>
      </c>
      <c r="G434" s="33" t="n">
        <v>233.04</v>
      </c>
      <c r="H434" s="33" t="n">
        <f aca="false" ca="false" dt2D="false" dtr="false" t="normal">G434*1.5</f>
        <v>349.56</v>
      </c>
      <c r="I434" s="33" t="n">
        <f aca="false" ca="false" dt2D="false" dtr="false" t="normal">G434*0.7</f>
        <v>163.128</v>
      </c>
    </row>
    <row outlineLevel="0" r="435">
      <c r="A435" s="30" t="n">
        <f aca="false" ca="false" dt2D="false" dtr="false" t="normal">A434+1</f>
        <v>426</v>
      </c>
      <c r="B435" s="31" t="s">
        <v>249</v>
      </c>
      <c r="C435" s="30" t="s">
        <v>541</v>
      </c>
      <c r="D435" s="31" t="s">
        <v>552</v>
      </c>
      <c r="E435" s="32" t="s">
        <v>553</v>
      </c>
      <c r="F435" s="30" t="s">
        <v>554</v>
      </c>
      <c r="G435" s="33" t="n">
        <v>1917.08</v>
      </c>
      <c r="H435" s="33" t="n">
        <f aca="false" ca="false" dt2D="false" dtr="false" t="normal">G435*1.5</f>
        <v>2875.62</v>
      </c>
      <c r="I435" s="33" t="n">
        <f aca="false" ca="false" dt2D="false" dtr="false" t="normal">G435*0.7</f>
        <v>1341.956</v>
      </c>
    </row>
    <row ht="30" outlineLevel="0" r="436">
      <c r="A436" s="30" t="n">
        <f aca="false" ca="false" dt2D="false" dtr="false" t="normal">A435+1</f>
        <v>427</v>
      </c>
      <c r="B436" s="31" t="s">
        <v>249</v>
      </c>
      <c r="C436" s="30" t="s">
        <v>541</v>
      </c>
      <c r="D436" s="31" t="s">
        <v>555</v>
      </c>
      <c r="E436" s="32" t="s">
        <v>556</v>
      </c>
      <c r="F436" s="30" t="s">
        <v>175</v>
      </c>
      <c r="G436" s="33" t="n">
        <v>91.01</v>
      </c>
      <c r="H436" s="33" t="n">
        <f aca="false" ca="false" dt2D="false" dtr="false" t="normal">G436*1.5</f>
        <v>136.51500000000001</v>
      </c>
      <c r="I436" s="33" t="n">
        <f aca="false" ca="false" dt2D="false" dtr="false" t="normal">G436*0.7</f>
        <v>63.707</v>
      </c>
    </row>
    <row ht="30" outlineLevel="0" r="437">
      <c r="A437" s="30" t="n">
        <f aca="false" ca="false" dt2D="false" dtr="false" t="normal">A436+1</f>
        <v>428</v>
      </c>
      <c r="B437" s="31" t="s">
        <v>249</v>
      </c>
      <c r="C437" s="30" t="s">
        <v>541</v>
      </c>
      <c r="D437" s="31" t="s">
        <v>557</v>
      </c>
      <c r="E437" s="32" t="s">
        <v>556</v>
      </c>
      <c r="F437" s="30" t="s">
        <v>175</v>
      </c>
      <c r="G437" s="33" t="n">
        <v>79.42</v>
      </c>
      <c r="H437" s="33" t="n">
        <f aca="false" ca="false" dt2D="false" dtr="false" t="normal">G437*1.5</f>
        <v>119.13</v>
      </c>
      <c r="I437" s="33" t="n">
        <f aca="false" ca="false" dt2D="false" dtr="false" t="normal">G437*0.7</f>
        <v>55.594</v>
      </c>
    </row>
    <row customHeight="true" ht="41.4500007629395" outlineLevel="0" r="438">
      <c r="A438" s="30" t="n">
        <f aca="false" ca="false" dt2D="false" dtr="false" t="normal">A437+1</f>
        <v>429</v>
      </c>
      <c r="B438" s="31" t="s">
        <v>249</v>
      </c>
      <c r="C438" s="30" t="s">
        <v>541</v>
      </c>
      <c r="D438" s="36" t="s">
        <v>558</v>
      </c>
      <c r="E438" s="32" t="s">
        <v>556</v>
      </c>
      <c r="F438" s="30" t="s">
        <v>175</v>
      </c>
      <c r="G438" s="33" t="n">
        <v>11.59</v>
      </c>
      <c r="H438" s="33" t="n">
        <f aca="false" ca="false" dt2D="false" dtr="false" t="normal">G438*1.5</f>
        <v>17.384999999999998</v>
      </c>
      <c r="I438" s="33" t="n">
        <f aca="false" ca="false" dt2D="false" dtr="false" t="normal">G438*0.7</f>
        <v>8.113</v>
      </c>
    </row>
    <row ht="30" outlineLevel="0" r="439">
      <c r="A439" s="30" t="n">
        <f aca="false" ca="false" dt2D="false" dtr="false" t="normal">A438+1</f>
        <v>430</v>
      </c>
      <c r="B439" s="31" t="s">
        <v>249</v>
      </c>
      <c r="C439" s="30" t="s">
        <v>541</v>
      </c>
      <c r="D439" s="31" t="s">
        <v>559</v>
      </c>
      <c r="E439" s="32" t="n"/>
      <c r="F439" s="30" t="s">
        <v>170</v>
      </c>
      <c r="G439" s="33" t="n">
        <v>197.33</v>
      </c>
      <c r="H439" s="33" t="n">
        <f aca="false" ca="false" dt2D="false" dtr="false" t="normal">G439*1.5</f>
        <v>295.995</v>
      </c>
      <c r="I439" s="33" t="n">
        <f aca="false" ca="false" dt2D="false" dtr="false" t="normal">G439*0.7</f>
        <v>138.131</v>
      </c>
    </row>
    <row ht="30" outlineLevel="0" r="440">
      <c r="A440" s="30" t="n">
        <f aca="false" ca="false" dt2D="false" dtr="false" t="normal">A439+1</f>
        <v>431</v>
      </c>
      <c r="B440" s="31" t="s">
        <v>249</v>
      </c>
      <c r="C440" s="30" t="s">
        <v>541</v>
      </c>
      <c r="D440" s="31" t="s">
        <v>560</v>
      </c>
      <c r="E440" s="32" t="n"/>
      <c r="F440" s="30" t="s">
        <v>170</v>
      </c>
      <c r="G440" s="33" t="n">
        <v>125.06</v>
      </c>
      <c r="H440" s="33" t="n">
        <f aca="false" ca="false" dt2D="false" dtr="false" t="normal">G440*1.5</f>
        <v>187.59</v>
      </c>
      <c r="I440" s="33" t="n">
        <f aca="false" ca="false" dt2D="false" dtr="false" t="normal">G440*0.7</f>
        <v>87.542</v>
      </c>
    </row>
    <row ht="30" outlineLevel="0" r="441">
      <c r="A441" s="30" t="n">
        <f aca="false" ca="false" dt2D="false" dtr="false" t="normal">A440+1</f>
        <v>432</v>
      </c>
      <c r="B441" s="31" t="s">
        <v>249</v>
      </c>
      <c r="C441" s="30" t="s">
        <v>541</v>
      </c>
      <c r="D441" s="31" t="s">
        <v>561</v>
      </c>
      <c r="E441" s="32" t="n"/>
      <c r="F441" s="30" t="s">
        <v>170</v>
      </c>
      <c r="G441" s="33" t="n">
        <v>500.28</v>
      </c>
      <c r="H441" s="33" t="n">
        <f aca="false" ca="false" dt2D="false" dtr="false" t="normal">G441*1.5</f>
        <v>750.42</v>
      </c>
      <c r="I441" s="33" t="n">
        <f aca="false" ca="false" dt2D="false" dtr="false" t="normal">G441*0.7</f>
        <v>350.19599999999997</v>
      </c>
    </row>
    <row hidden="true" ht="135" outlineLevel="0" r="442">
      <c r="A442" s="30" t="n">
        <f aca="false" ca="false" dt2D="false" dtr="false" t="normal">A441+1</f>
        <v>433</v>
      </c>
      <c r="B442" s="31" t="s">
        <v>562</v>
      </c>
      <c r="C442" s="30" t="s">
        <v>563</v>
      </c>
      <c r="D442" s="31" t="s">
        <v>564</v>
      </c>
      <c r="E442" s="54" t="s">
        <v>565</v>
      </c>
      <c r="F442" s="30" t="s">
        <v>566</v>
      </c>
      <c r="G442" s="33" t="s">
        <v>20</v>
      </c>
      <c r="H442" s="33" t="n"/>
      <c r="I442" s="33" t="s">
        <v>35</v>
      </c>
    </row>
    <row hidden="true" ht="135" outlineLevel="0" r="443">
      <c r="A443" s="30" t="n">
        <f aca="false" ca="false" dt2D="false" dtr="false" t="normal">A442+1</f>
        <v>434</v>
      </c>
      <c r="B443" s="31" t="s">
        <v>562</v>
      </c>
      <c r="C443" s="30" t="s">
        <v>563</v>
      </c>
      <c r="D443" s="31" t="s">
        <v>567</v>
      </c>
      <c r="E443" s="54" t="s">
        <v>565</v>
      </c>
      <c r="F443" s="30" t="s">
        <v>566</v>
      </c>
      <c r="G443" s="33" t="s">
        <v>20</v>
      </c>
      <c r="H443" s="33" t="n"/>
      <c r="I443" s="33" t="s">
        <v>35</v>
      </c>
    </row>
    <row hidden="true" ht="135" outlineLevel="0" r="444">
      <c r="A444" s="30" t="n">
        <f aca="false" ca="false" dt2D="false" dtr="false" t="normal">A443+1</f>
        <v>435</v>
      </c>
      <c r="B444" s="31" t="s">
        <v>562</v>
      </c>
      <c r="C444" s="30" t="s">
        <v>563</v>
      </c>
      <c r="D444" s="31" t="s">
        <v>568</v>
      </c>
      <c r="E444" s="54" t="s">
        <v>565</v>
      </c>
      <c r="F444" s="30" t="s">
        <v>566</v>
      </c>
      <c r="G444" s="33" t="s">
        <v>20</v>
      </c>
      <c r="H444" s="33" t="n"/>
      <c r="I444" s="33" t="s">
        <v>35</v>
      </c>
    </row>
    <row hidden="true" ht="195" outlineLevel="0" r="445">
      <c r="A445" s="30" t="n">
        <f aca="false" ca="false" dt2D="false" dtr="false" t="normal">A444+1</f>
        <v>436</v>
      </c>
      <c r="B445" s="31" t="s">
        <v>562</v>
      </c>
      <c r="C445" s="30" t="s">
        <v>563</v>
      </c>
      <c r="D445" s="31" t="s">
        <v>569</v>
      </c>
      <c r="E445" s="32" t="s">
        <v>570</v>
      </c>
      <c r="F445" s="30" t="s">
        <v>566</v>
      </c>
      <c r="G445" s="33" t="s">
        <v>20</v>
      </c>
      <c r="H445" s="33" t="n"/>
      <c r="I445" s="33" t="s">
        <v>35</v>
      </c>
    </row>
    <row hidden="true" ht="195" outlineLevel="0" r="446">
      <c r="A446" s="30" t="n">
        <f aca="false" ca="false" dt2D="false" dtr="false" t="normal">A445+1</f>
        <v>437</v>
      </c>
      <c r="B446" s="31" t="s">
        <v>562</v>
      </c>
      <c r="C446" s="30" t="s">
        <v>563</v>
      </c>
      <c r="D446" s="31" t="s">
        <v>571</v>
      </c>
      <c r="E446" s="32" t="s">
        <v>570</v>
      </c>
      <c r="F446" s="30" t="s">
        <v>566</v>
      </c>
      <c r="G446" s="33" t="s">
        <v>20</v>
      </c>
      <c r="H446" s="33" t="n"/>
      <c r="I446" s="33" t="s">
        <v>35</v>
      </c>
    </row>
    <row hidden="true" ht="195" outlineLevel="0" r="447">
      <c r="A447" s="30" t="n">
        <f aca="false" ca="false" dt2D="false" dtr="false" t="normal">A446+1</f>
        <v>438</v>
      </c>
      <c r="B447" s="31" t="s">
        <v>562</v>
      </c>
      <c r="C447" s="30" t="s">
        <v>563</v>
      </c>
      <c r="D447" s="31" t="s">
        <v>572</v>
      </c>
      <c r="E447" s="32" t="s">
        <v>570</v>
      </c>
      <c r="F447" s="30" t="s">
        <v>566</v>
      </c>
      <c r="G447" s="33" t="s">
        <v>20</v>
      </c>
      <c r="H447" s="33" t="n"/>
      <c r="I447" s="33" t="s">
        <v>35</v>
      </c>
    </row>
    <row hidden="true" ht="315" outlineLevel="0" r="448">
      <c r="A448" s="30" t="n">
        <f aca="false" ca="false" dt2D="false" dtr="false" t="normal">A447+1</f>
        <v>439</v>
      </c>
      <c r="B448" s="31" t="s">
        <v>562</v>
      </c>
      <c r="C448" s="30" t="s">
        <v>563</v>
      </c>
      <c r="D448" s="31" t="s">
        <v>573</v>
      </c>
      <c r="E448" s="32" t="s">
        <v>574</v>
      </c>
      <c r="F448" s="30" t="s">
        <v>566</v>
      </c>
      <c r="G448" s="33" t="s">
        <v>20</v>
      </c>
      <c r="H448" s="33" t="n"/>
      <c r="I448" s="33" t="s">
        <v>35</v>
      </c>
    </row>
    <row hidden="true" ht="315" outlineLevel="0" r="449">
      <c r="A449" s="30" t="n">
        <f aca="false" ca="false" dt2D="false" dtr="false" t="normal">A448+1</f>
        <v>440</v>
      </c>
      <c r="B449" s="31" t="s">
        <v>562</v>
      </c>
      <c r="C449" s="30" t="s">
        <v>563</v>
      </c>
      <c r="D449" s="31" t="s">
        <v>575</v>
      </c>
      <c r="E449" s="32" t="s">
        <v>574</v>
      </c>
      <c r="F449" s="30" t="s">
        <v>566</v>
      </c>
      <c r="G449" s="33" t="n"/>
      <c r="H449" s="33" t="n"/>
      <c r="I449" s="33" t="s">
        <v>35</v>
      </c>
    </row>
    <row hidden="true" ht="270" outlineLevel="0" r="450">
      <c r="A450" s="30" t="n">
        <f aca="false" ca="false" dt2D="false" dtr="false" t="normal">A449+1</f>
        <v>441</v>
      </c>
      <c r="B450" s="31" t="s">
        <v>562</v>
      </c>
      <c r="C450" s="30" t="s">
        <v>563</v>
      </c>
      <c r="D450" s="31" t="s">
        <v>576</v>
      </c>
      <c r="E450" s="32" t="s">
        <v>577</v>
      </c>
      <c r="F450" s="30" t="s">
        <v>566</v>
      </c>
      <c r="G450" s="33" t="s">
        <v>20</v>
      </c>
      <c r="H450" s="33" t="n"/>
      <c r="I450" s="33" t="s">
        <v>35</v>
      </c>
    </row>
    <row hidden="true" ht="240" outlineLevel="0" r="451">
      <c r="A451" s="30" t="n">
        <f aca="false" ca="false" dt2D="false" dtr="false" t="normal">A450+1</f>
        <v>442</v>
      </c>
      <c r="B451" s="31" t="s">
        <v>562</v>
      </c>
      <c r="C451" s="30" t="s">
        <v>563</v>
      </c>
      <c r="D451" s="31" t="s">
        <v>578</v>
      </c>
      <c r="E451" s="32" t="s">
        <v>579</v>
      </c>
      <c r="F451" s="30" t="s">
        <v>566</v>
      </c>
      <c r="G451" s="33" t="s">
        <v>20</v>
      </c>
      <c r="H451" s="33" t="n"/>
      <c r="I451" s="33" t="s">
        <v>35</v>
      </c>
    </row>
    <row hidden="true" ht="240" outlineLevel="0" r="452">
      <c r="A452" s="30" t="n">
        <f aca="false" ca="false" dt2D="false" dtr="false" t="normal">A451+1</f>
        <v>443</v>
      </c>
      <c r="B452" s="31" t="s">
        <v>562</v>
      </c>
      <c r="C452" s="30" t="s">
        <v>563</v>
      </c>
      <c r="D452" s="31" t="s">
        <v>580</v>
      </c>
      <c r="E452" s="32" t="s">
        <v>579</v>
      </c>
      <c r="F452" s="30" t="s">
        <v>566</v>
      </c>
      <c r="G452" s="33" t="s">
        <v>20</v>
      </c>
      <c r="H452" s="33" t="n"/>
      <c r="I452" s="33" t="s">
        <v>35</v>
      </c>
    </row>
    <row hidden="true" ht="15" outlineLevel="0" r="453">
      <c r="A453" s="30" t="n">
        <f aca="false" ca="false" dt2D="false" dtr="false" t="normal">A452+1</f>
        <v>444</v>
      </c>
      <c r="B453" s="31" t="s">
        <v>562</v>
      </c>
      <c r="C453" s="30" t="s">
        <v>563</v>
      </c>
      <c r="D453" s="31" t="s">
        <v>581</v>
      </c>
      <c r="E453" s="32" t="n"/>
      <c r="F453" s="30" t="s">
        <v>170</v>
      </c>
      <c r="G453" s="33" t="s">
        <v>20</v>
      </c>
      <c r="H453" s="33" t="n"/>
      <c r="I453" s="33" t="s">
        <v>35</v>
      </c>
    </row>
    <row hidden="true" ht="30" outlineLevel="0" r="454">
      <c r="A454" s="30" t="n">
        <f aca="false" ca="false" dt2D="false" dtr="false" t="normal">A453+1</f>
        <v>445</v>
      </c>
      <c r="B454" s="31" t="s">
        <v>562</v>
      </c>
      <c r="C454" s="30" t="s">
        <v>563</v>
      </c>
      <c r="D454" s="31" t="s">
        <v>582</v>
      </c>
      <c r="E454" s="32" t="s">
        <v>583</v>
      </c>
      <c r="F454" s="30" t="s">
        <v>458</v>
      </c>
      <c r="G454" s="33" t="s">
        <v>20</v>
      </c>
      <c r="H454" s="33" t="n"/>
      <c r="I454" s="33" t="s">
        <v>35</v>
      </c>
    </row>
    <row hidden="true" ht="45" outlineLevel="0" r="455">
      <c r="A455" s="30" t="n">
        <f aca="false" ca="false" dt2D="false" dtr="false" t="normal">A454+1</f>
        <v>446</v>
      </c>
      <c r="B455" s="31" t="s">
        <v>562</v>
      </c>
      <c r="C455" s="30" t="s">
        <v>563</v>
      </c>
      <c r="D455" s="31" t="s">
        <v>584</v>
      </c>
      <c r="E455" s="32" t="s">
        <v>585</v>
      </c>
      <c r="F455" s="30" t="s">
        <v>170</v>
      </c>
      <c r="G455" s="33" t="s">
        <v>20</v>
      </c>
      <c r="H455" s="33" t="n"/>
      <c r="I455" s="33" t="s">
        <v>35</v>
      </c>
    </row>
    <row ht="30" outlineLevel="0" r="456">
      <c r="A456" s="30" t="n">
        <f aca="false" ca="false" dt2D="false" dtr="false" t="normal">A455+1</f>
        <v>447</v>
      </c>
      <c r="B456" s="31" t="s">
        <v>562</v>
      </c>
      <c r="C456" s="30" t="s">
        <v>586</v>
      </c>
      <c r="D456" s="31" t="s">
        <v>587</v>
      </c>
      <c r="E456" s="32" t="n"/>
      <c r="F456" s="30" t="s">
        <v>505</v>
      </c>
      <c r="G456" s="33" t="n">
        <v>862.9</v>
      </c>
      <c r="H456" s="33" t="n">
        <f aca="false" ca="false" dt2D="false" dtr="false" t="normal">G456*1.5</f>
        <v>1294.35</v>
      </c>
      <c r="I456" s="33" t="n">
        <f aca="false" ca="false" dt2D="false" dtr="false" t="normal">G456*0.7</f>
        <v>604.03</v>
      </c>
    </row>
    <row ht="45" outlineLevel="0" r="457">
      <c r="A457" s="30" t="n">
        <f aca="false" ca="false" dt2D="false" dtr="false" t="normal">A456+1</f>
        <v>448</v>
      </c>
      <c r="B457" s="31" t="s">
        <v>562</v>
      </c>
      <c r="C457" s="30" t="s">
        <v>586</v>
      </c>
      <c r="D457" s="31" t="s">
        <v>588</v>
      </c>
      <c r="E457" s="32" t="n"/>
      <c r="F457" s="30" t="s">
        <v>589</v>
      </c>
      <c r="G457" s="33" t="n">
        <v>77.89</v>
      </c>
      <c r="H457" s="33" t="n">
        <f aca="false" ca="false" dt2D="false" dtr="false" t="normal">G457*1.5</f>
        <v>116.83500000000001</v>
      </c>
      <c r="I457" s="33" t="n">
        <f aca="false" ca="false" dt2D="false" dtr="false" t="normal">G457*0.7</f>
        <v>54.522999999999996</v>
      </c>
    </row>
    <row ht="45" outlineLevel="0" r="458">
      <c r="A458" s="30" t="n">
        <f aca="false" ca="false" dt2D="false" dtr="false" t="normal">A457+1</f>
        <v>449</v>
      </c>
      <c r="B458" s="31" t="s">
        <v>562</v>
      </c>
      <c r="C458" s="30" t="s">
        <v>586</v>
      </c>
      <c r="D458" s="31" t="s">
        <v>590</v>
      </c>
      <c r="E458" s="32" t="n"/>
      <c r="F458" s="30" t="s">
        <v>589</v>
      </c>
      <c r="G458" s="33" t="n">
        <v>159.86</v>
      </c>
      <c r="H458" s="33" t="n">
        <f aca="false" ca="false" dt2D="false" dtr="false" t="normal">G458*1.5</f>
        <v>239.79000000000002</v>
      </c>
      <c r="I458" s="33" t="n">
        <f aca="false" ca="false" dt2D="false" dtr="false" t="normal">G458*0.7</f>
        <v>111.902</v>
      </c>
    </row>
    <row ht="45" outlineLevel="0" r="459">
      <c r="A459" s="30" t="n">
        <f aca="false" ca="false" dt2D="false" dtr="false" t="normal">A458+1</f>
        <v>450</v>
      </c>
      <c r="B459" s="31" t="s">
        <v>562</v>
      </c>
      <c r="C459" s="30" t="s">
        <v>586</v>
      </c>
      <c r="D459" s="31" t="s">
        <v>591</v>
      </c>
      <c r="E459" s="32" t="n"/>
      <c r="F459" s="30" t="s">
        <v>589</v>
      </c>
      <c r="G459" s="33" t="n">
        <v>237.76</v>
      </c>
      <c r="H459" s="33" t="n">
        <f aca="false" ca="false" dt2D="false" dtr="false" t="normal">G459*1.5</f>
        <v>356.64</v>
      </c>
      <c r="I459" s="33" t="n">
        <f aca="false" ca="false" dt2D="false" dtr="false" t="normal">G459*0.7</f>
        <v>166.432</v>
      </c>
    </row>
    <row hidden="true" ht="30" outlineLevel="0" r="460">
      <c r="A460" s="30" t="n">
        <f aca="false" ca="false" dt2D="false" dtr="false" t="normal">A459+1</f>
        <v>451</v>
      </c>
      <c r="B460" s="31" t="s">
        <v>592</v>
      </c>
      <c r="C460" s="30" t="s">
        <v>593</v>
      </c>
      <c r="D460" s="31" t="s">
        <v>594</v>
      </c>
      <c r="E460" s="32" t="s">
        <v>595</v>
      </c>
      <c r="F460" s="30" t="s">
        <v>596</v>
      </c>
      <c r="G460" s="33" t="s">
        <v>20</v>
      </c>
      <c r="H460" s="33" t="n"/>
      <c r="I460" s="33" t="s">
        <v>35</v>
      </c>
    </row>
    <row hidden="true" ht="15" outlineLevel="0" r="461">
      <c r="A461" s="30" t="n">
        <f aca="false" ca="false" dt2D="false" dtr="false" t="normal">A460+1</f>
        <v>452</v>
      </c>
      <c r="B461" s="31" t="s">
        <v>592</v>
      </c>
      <c r="C461" s="30" t="s">
        <v>593</v>
      </c>
      <c r="D461" s="51" t="s">
        <v>597</v>
      </c>
      <c r="E461" s="32" t="n"/>
      <c r="F461" s="47" t="s">
        <v>598</v>
      </c>
      <c r="G461" s="33" t="s">
        <v>20</v>
      </c>
      <c r="H461" s="33" t="n"/>
      <c r="I461" s="33" t="s">
        <v>35</v>
      </c>
    </row>
    <row hidden="true" ht="60" outlineLevel="0" r="462">
      <c r="A462" s="30" t="n">
        <f aca="false" ca="false" dt2D="false" dtr="false" t="normal">A461+1</f>
        <v>453</v>
      </c>
      <c r="B462" s="31" t="s">
        <v>592</v>
      </c>
      <c r="C462" s="30" t="s">
        <v>593</v>
      </c>
      <c r="D462" s="31" t="s">
        <v>599</v>
      </c>
      <c r="E462" s="32" t="s">
        <v>600</v>
      </c>
      <c r="F462" s="30" t="s">
        <v>170</v>
      </c>
      <c r="G462" s="33" t="s">
        <v>20</v>
      </c>
      <c r="H462" s="33" t="n"/>
      <c r="I462" s="33" t="s">
        <v>35</v>
      </c>
    </row>
    <row hidden="true" ht="15" outlineLevel="0" r="463">
      <c r="A463" s="30" t="n">
        <f aca="false" ca="false" dt2D="false" dtr="false" t="normal">A462+1</f>
        <v>454</v>
      </c>
      <c r="B463" s="31" t="s">
        <v>592</v>
      </c>
      <c r="C463" s="30" t="s">
        <v>601</v>
      </c>
      <c r="D463" s="31" t="s">
        <v>602</v>
      </c>
      <c r="E463" s="32" t="n"/>
      <c r="F463" s="30" t="s">
        <v>24</v>
      </c>
      <c r="G463" s="33" t="s">
        <v>20</v>
      </c>
      <c r="H463" s="33" t="n"/>
      <c r="I463" s="33" t="s">
        <v>35</v>
      </c>
    </row>
    <row ht="30" outlineLevel="0" r="464">
      <c r="A464" s="30" t="n">
        <f aca="false" ca="false" dt2D="false" dtr="false" t="normal">A463+1</f>
        <v>455</v>
      </c>
      <c r="B464" s="31" t="s">
        <v>592</v>
      </c>
      <c r="C464" s="30" t="s">
        <v>601</v>
      </c>
      <c r="D464" s="31" t="s">
        <v>603</v>
      </c>
      <c r="E464" s="32" t="n"/>
      <c r="F464" s="30" t="s">
        <v>24</v>
      </c>
      <c r="G464" s="33" t="n">
        <v>2437.19</v>
      </c>
      <c r="H464" s="33" t="n">
        <f aca="false" ca="false" dt2D="false" dtr="false" t="normal">G464*1.5</f>
        <v>3655.785</v>
      </c>
      <c r="I464" s="33" t="n">
        <f aca="false" ca="false" dt2D="false" dtr="false" t="normal">G464*0.7</f>
        <v>1706.033</v>
      </c>
    </row>
    <row outlineLevel="0" r="465">
      <c r="A465" s="37" t="n">
        <f aca="false" ca="false" dt2D="false" dtr="false" t="normal">A464+1</f>
        <v>456</v>
      </c>
      <c r="B465" s="36" t="s">
        <v>604</v>
      </c>
      <c r="C465" s="37" t="s">
        <v>605</v>
      </c>
      <c r="D465" s="36" t="s">
        <v>606</v>
      </c>
      <c r="E465" s="38" t="n"/>
      <c r="F465" s="39" t="s">
        <v>24</v>
      </c>
      <c r="G465" s="33" t="s">
        <v>20</v>
      </c>
      <c r="H465" s="33" t="s">
        <v>20</v>
      </c>
      <c r="I465" s="33" t="s">
        <v>20</v>
      </c>
    </row>
    <row outlineLevel="0" r="466">
      <c r="A466" s="37" t="n">
        <f aca="false" ca="false" dt2D="false" dtr="false" t="normal">A465+1</f>
        <v>457</v>
      </c>
      <c r="B466" s="36" t="s">
        <v>604</v>
      </c>
      <c r="C466" s="37" t="s">
        <v>605</v>
      </c>
      <c r="D466" s="55" t="s">
        <v>607</v>
      </c>
      <c r="E466" s="38" t="n"/>
      <c r="F466" s="39" t="s">
        <v>24</v>
      </c>
      <c r="G466" s="48" t="n">
        <v>523.62</v>
      </c>
      <c r="H466" s="33" t="n">
        <f aca="false" ca="false" dt2D="false" dtr="false" t="normal">G466*1.5</f>
        <v>785.4300000000001</v>
      </c>
      <c r="I466" s="33" t="n">
        <f aca="false" ca="false" dt2D="false" dtr="false" t="normal">G466*0.7</f>
        <v>366.534</v>
      </c>
    </row>
    <row outlineLevel="0" r="467">
      <c r="A467" s="30" t="n">
        <f aca="false" ca="false" dt2D="false" dtr="false" t="normal">A466+1</f>
        <v>458</v>
      </c>
      <c r="B467" s="31" t="s">
        <v>604</v>
      </c>
      <c r="C467" s="30" t="s">
        <v>605</v>
      </c>
      <c r="D467" s="31" t="s">
        <v>608</v>
      </c>
      <c r="E467" s="32" t="n"/>
      <c r="F467" s="34" t="s">
        <v>24</v>
      </c>
      <c r="G467" s="33" t="n">
        <v>523.62</v>
      </c>
      <c r="H467" s="33" t="n">
        <f aca="false" ca="false" dt2D="false" dtr="false" t="normal">G467*1.5</f>
        <v>785.4300000000001</v>
      </c>
      <c r="I467" s="33" t="n">
        <f aca="false" ca="false" dt2D="false" dtr="false" t="normal">G467*0.7</f>
        <v>366.534</v>
      </c>
    </row>
    <row outlineLevel="0" r="468">
      <c r="A468" s="30" t="n">
        <f aca="false" ca="false" dt2D="false" dtr="false" t="normal">A467+1</f>
        <v>459</v>
      </c>
      <c r="B468" s="31" t="s">
        <v>604</v>
      </c>
      <c r="C468" s="30" t="s">
        <v>605</v>
      </c>
      <c r="D468" s="51" t="s">
        <v>609</v>
      </c>
      <c r="E468" s="32" t="n"/>
      <c r="F468" s="34" t="s">
        <v>24</v>
      </c>
      <c r="G468" s="33" t="n">
        <v>809.87</v>
      </c>
      <c r="H468" s="33" t="n">
        <f aca="false" ca="false" dt2D="false" dtr="false" t="normal">G468*1.5</f>
        <v>1214.805</v>
      </c>
      <c r="I468" s="33" t="n">
        <f aca="false" ca="false" dt2D="false" dtr="false" t="normal">G468*0.7</f>
        <v>566.909</v>
      </c>
    </row>
    <row outlineLevel="0" r="469">
      <c r="A469" s="30" t="n">
        <f aca="false" ca="false" dt2D="false" dtr="false" t="normal">A468+1</f>
        <v>460</v>
      </c>
      <c r="B469" s="31" t="s">
        <v>604</v>
      </c>
      <c r="C469" s="30" t="s">
        <v>605</v>
      </c>
      <c r="D469" s="51" t="s">
        <v>610</v>
      </c>
      <c r="E469" s="32" t="n"/>
      <c r="F469" s="34" t="s">
        <v>24</v>
      </c>
      <c r="G469" s="33" t="n">
        <v>1073.11</v>
      </c>
      <c r="H469" s="33" t="n">
        <f aca="false" ca="false" dt2D="false" dtr="false" t="normal">G469*1.5</f>
        <v>1609.665</v>
      </c>
      <c r="I469" s="33" t="n">
        <f aca="false" ca="false" dt2D="false" dtr="false" t="normal">G469*0.7</f>
        <v>751.1769999999999</v>
      </c>
    </row>
    <row ht="30" outlineLevel="0" r="470">
      <c r="A470" s="30" t="n">
        <f aca="false" ca="false" dt2D="false" dtr="false" t="normal">A469+1</f>
        <v>461</v>
      </c>
      <c r="B470" s="31" t="s">
        <v>604</v>
      </c>
      <c r="C470" s="30" t="s">
        <v>605</v>
      </c>
      <c r="D470" s="31" t="s">
        <v>611</v>
      </c>
      <c r="E470" s="56" t="n"/>
      <c r="F470" s="34" t="s">
        <v>24</v>
      </c>
      <c r="G470" s="33" t="n">
        <v>854.22</v>
      </c>
      <c r="H470" s="33" t="n">
        <f aca="false" ca="false" dt2D="false" dtr="false" t="normal">G470*1.5</f>
        <v>1281.33</v>
      </c>
      <c r="I470" s="33" t="n">
        <f aca="false" ca="false" dt2D="false" dtr="false" t="normal">G470*0.7</f>
        <v>597.954</v>
      </c>
    </row>
    <row ht="30" outlineLevel="0" r="471">
      <c r="A471" s="30" t="n">
        <f aca="false" ca="false" dt2D="false" dtr="false" t="normal">A470+1</f>
        <v>462</v>
      </c>
      <c r="B471" s="31" t="s">
        <v>604</v>
      </c>
      <c r="C471" s="30" t="s">
        <v>605</v>
      </c>
      <c r="D471" s="57" t="s">
        <v>612</v>
      </c>
      <c r="E471" s="56" t="n"/>
      <c r="F471" s="34" t="s">
        <v>24</v>
      </c>
      <c r="G471" s="33" t="n">
        <v>1256.17</v>
      </c>
      <c r="H471" s="33" t="n">
        <f aca="false" ca="false" dt2D="false" dtr="false" t="normal">G471*1.5</f>
        <v>1884.255</v>
      </c>
      <c r="I471" s="33" t="n">
        <f aca="false" ca="false" dt2D="false" dtr="false" t="normal">G471*0.7</f>
        <v>879.319</v>
      </c>
    </row>
    <row ht="30" outlineLevel="0" r="472">
      <c r="A472" s="30" t="n">
        <f aca="false" ca="false" dt2D="false" dtr="false" t="normal">A471+1</f>
        <v>463</v>
      </c>
      <c r="B472" s="31" t="s">
        <v>604</v>
      </c>
      <c r="C472" s="30" t="s">
        <v>605</v>
      </c>
      <c r="D472" s="57" t="s">
        <v>613</v>
      </c>
      <c r="E472" s="56" t="n"/>
      <c r="F472" s="34" t="s">
        <v>24</v>
      </c>
      <c r="G472" s="33" t="n">
        <v>1859.14</v>
      </c>
      <c r="H472" s="33" t="n">
        <f aca="false" ca="false" dt2D="false" dtr="false" t="normal">G472*1.5</f>
        <v>2788.71</v>
      </c>
      <c r="I472" s="33" t="n">
        <f aca="false" ca="false" dt2D="false" dtr="false" t="normal">G472*0.7</f>
        <v>1301.398</v>
      </c>
    </row>
    <row outlineLevel="0" r="473">
      <c r="A473" s="30" t="n">
        <f aca="false" ca="false" dt2D="false" dtr="false" t="normal">A472+1</f>
        <v>464</v>
      </c>
      <c r="B473" s="31" t="s">
        <v>604</v>
      </c>
      <c r="C473" s="30" t="s">
        <v>605</v>
      </c>
      <c r="D473" s="31" t="s">
        <v>614</v>
      </c>
      <c r="E473" s="56" t="n"/>
      <c r="F473" s="34" t="s">
        <v>24</v>
      </c>
      <c r="G473" s="33" t="n">
        <v>143.56</v>
      </c>
      <c r="H473" s="33" t="n">
        <f aca="false" ca="false" dt2D="false" dtr="false" t="normal">G473*1.5</f>
        <v>215.34</v>
      </c>
      <c r="I473" s="33" t="n">
        <f aca="false" ca="false" dt2D="false" dtr="false" t="normal">G473*0.7</f>
        <v>100.49199999999999</v>
      </c>
    </row>
    <row ht="45" outlineLevel="0" r="474">
      <c r="A474" s="30" t="n">
        <f aca="false" ca="false" dt2D="false" dtr="false" t="normal">A473+1</f>
        <v>465</v>
      </c>
      <c r="B474" s="31" t="s">
        <v>604</v>
      </c>
      <c r="C474" s="30" t="s">
        <v>605</v>
      </c>
      <c r="D474" s="31" t="s">
        <v>615</v>
      </c>
      <c r="E474" s="49" t="s">
        <v>616</v>
      </c>
      <c r="F474" s="34" t="s">
        <v>617</v>
      </c>
      <c r="G474" s="33" t="s">
        <v>20</v>
      </c>
      <c r="H474" s="33" t="s">
        <v>20</v>
      </c>
      <c r="I474" s="33" t="s">
        <v>20</v>
      </c>
    </row>
    <row hidden="true" ht="30" outlineLevel="0" r="475">
      <c r="A475" s="30" t="n">
        <f aca="false" ca="false" dt2D="false" dtr="false" t="normal">A474+1</f>
        <v>466</v>
      </c>
      <c r="B475" s="31" t="s">
        <v>604</v>
      </c>
      <c r="C475" s="30" t="s">
        <v>605</v>
      </c>
      <c r="D475" s="31" t="s">
        <v>618</v>
      </c>
      <c r="E475" s="49" t="s">
        <v>619</v>
      </c>
      <c r="F475" s="34" t="s">
        <v>617</v>
      </c>
      <c r="G475" s="33" t="s">
        <v>20</v>
      </c>
      <c r="H475" s="33" t="n"/>
      <c r="I475" s="33" t="s">
        <v>35</v>
      </c>
    </row>
    <row ht="30" outlineLevel="0" r="476">
      <c r="A476" s="30" t="n">
        <f aca="false" ca="false" dt2D="false" dtr="false" t="normal">A475+1</f>
        <v>467</v>
      </c>
      <c r="B476" s="31" t="s">
        <v>604</v>
      </c>
      <c r="C476" s="30" t="s">
        <v>475</v>
      </c>
      <c r="D476" s="31" t="s">
        <v>620</v>
      </c>
      <c r="E476" s="32" t="n"/>
      <c r="F476" s="30" t="s">
        <v>24</v>
      </c>
      <c r="G476" s="33" t="n">
        <v>124.32</v>
      </c>
      <c r="H476" s="33" t="n">
        <f aca="false" ca="false" dt2D="false" dtr="false" t="normal">G476*1.5</f>
        <v>186.48</v>
      </c>
      <c r="I476" s="33" t="n">
        <f aca="false" ca="false" dt2D="false" dtr="false" t="normal">G476*0.7</f>
        <v>87.02399999999999</v>
      </c>
    </row>
    <row ht="45" outlineLevel="0" r="477">
      <c r="A477" s="30" t="n">
        <f aca="false" ca="false" dt2D="false" dtr="false" t="normal">A476+1</f>
        <v>468</v>
      </c>
      <c r="B477" s="31" t="s">
        <v>604</v>
      </c>
      <c r="C477" s="30" t="s">
        <v>227</v>
      </c>
      <c r="D477" s="31" t="s">
        <v>621</v>
      </c>
      <c r="E477" s="58" t="s">
        <v>622</v>
      </c>
      <c r="F477" s="34" t="s">
        <v>230</v>
      </c>
      <c r="G477" s="33" t="n">
        <v>3000</v>
      </c>
      <c r="H477" s="33" t="n">
        <f aca="false" ca="false" dt2D="false" dtr="false" t="normal">G477*1.5</f>
        <v>4500</v>
      </c>
      <c r="I477" s="33" t="n">
        <f aca="false" ca="false" dt2D="false" dtr="false" t="normal">G477*0.7</f>
        <v>2100</v>
      </c>
    </row>
    <row ht="45" outlineLevel="0" r="478">
      <c r="A478" s="30" t="n">
        <f aca="false" ca="false" dt2D="false" dtr="false" t="normal">A477+1</f>
        <v>469</v>
      </c>
      <c r="B478" s="31" t="s">
        <v>623</v>
      </c>
      <c r="C478" s="30" t="s">
        <v>31</v>
      </c>
      <c r="D478" s="31" t="s">
        <v>624</v>
      </c>
      <c r="E478" s="32" t="s">
        <v>625</v>
      </c>
      <c r="F478" s="30" t="s">
        <v>24</v>
      </c>
      <c r="G478" s="33" t="n">
        <v>558.76</v>
      </c>
      <c r="H478" s="33" t="n">
        <f aca="false" ca="false" dt2D="false" dtr="false" t="normal">G478*1.5</f>
        <v>838.14</v>
      </c>
      <c r="I478" s="33" t="n">
        <f aca="false" ca="false" dt2D="false" dtr="false" t="normal">G478*0.7</f>
        <v>391.13199999999995</v>
      </c>
    </row>
    <row ht="45" outlineLevel="0" r="479">
      <c r="A479" s="30" t="n">
        <f aca="false" ca="false" dt2D="false" dtr="false" t="normal">A478+1</f>
        <v>470</v>
      </c>
      <c r="B479" s="31" t="s">
        <v>623</v>
      </c>
      <c r="C479" s="30" t="s">
        <v>31</v>
      </c>
      <c r="D479" s="31" t="s">
        <v>626</v>
      </c>
      <c r="E479" s="32" t="n"/>
      <c r="F479" s="30" t="s">
        <v>24</v>
      </c>
      <c r="G479" s="33" t="n">
        <f aca="false" ca="false" dt2D="false" dtr="false" t="normal">G478*1.2</f>
        <v>670.512</v>
      </c>
      <c r="H479" s="33" t="n">
        <f aca="false" ca="false" dt2D="false" dtr="false" t="normal">G479*1.5</f>
        <v>1005.7679999999999</v>
      </c>
      <c r="I479" s="33" t="n">
        <f aca="false" ca="false" dt2D="false" dtr="false" t="normal">G479*0.7</f>
        <v>469.3583999999999</v>
      </c>
    </row>
    <row ht="45" outlineLevel="0" r="480">
      <c r="A480" s="30" t="n">
        <f aca="false" ca="false" dt2D="false" dtr="false" t="normal">A479+1</f>
        <v>471</v>
      </c>
      <c r="B480" s="31" t="s">
        <v>623</v>
      </c>
      <c r="C480" s="30" t="s">
        <v>31</v>
      </c>
      <c r="D480" s="31" t="s">
        <v>627</v>
      </c>
      <c r="E480" s="32" t="s">
        <v>625</v>
      </c>
      <c r="F480" s="30" t="s">
        <v>24</v>
      </c>
      <c r="G480" s="33" t="n">
        <v>558.75</v>
      </c>
      <c r="H480" s="33" t="n">
        <f aca="false" ca="false" dt2D="false" dtr="false" t="normal">G480*1.5</f>
        <v>838.125</v>
      </c>
      <c r="I480" s="33" t="n">
        <f aca="false" ca="false" dt2D="false" dtr="false" t="normal">G480*0.7</f>
        <v>391.125</v>
      </c>
    </row>
    <row ht="45" outlineLevel="0" r="481">
      <c r="A481" s="30" t="n">
        <f aca="false" ca="false" dt2D="false" dtr="false" t="normal">A480+1</f>
        <v>472</v>
      </c>
      <c r="B481" s="31" t="s">
        <v>623</v>
      </c>
      <c r="C481" s="30" t="s">
        <v>31</v>
      </c>
      <c r="D481" s="31" t="s">
        <v>628</v>
      </c>
      <c r="E481" s="32" t="n"/>
      <c r="F481" s="30" t="s">
        <v>24</v>
      </c>
      <c r="G481" s="33" t="n">
        <f aca="false" ca="false" dt2D="false" dtr="false" t="normal">G480*1.2</f>
        <v>670.5</v>
      </c>
      <c r="H481" s="33" t="n">
        <f aca="false" ca="false" dt2D="false" dtr="false" t="normal">G481*1.5</f>
        <v>1005.75</v>
      </c>
      <c r="I481" s="33" t="n">
        <f aca="false" ca="false" dt2D="false" dtr="false" t="normal">G481*0.7</f>
        <v>469.34999999999997</v>
      </c>
    </row>
    <row ht="45" outlineLevel="0" r="482">
      <c r="A482" s="30" t="n">
        <f aca="false" ca="false" dt2D="false" dtr="false" t="normal">A481+1</f>
        <v>473</v>
      </c>
      <c r="B482" s="31" t="s">
        <v>623</v>
      </c>
      <c r="C482" s="30" t="s">
        <v>31</v>
      </c>
      <c r="D482" s="31" t="s">
        <v>629</v>
      </c>
      <c r="E482" s="32" t="n"/>
      <c r="F482" s="30" t="s">
        <v>24</v>
      </c>
      <c r="G482" s="33" t="n">
        <v>130.16</v>
      </c>
      <c r="H482" s="33" t="n">
        <f aca="false" ca="false" dt2D="false" dtr="false" t="normal">G482*1.5</f>
        <v>195.24</v>
      </c>
      <c r="I482" s="33" t="n">
        <f aca="false" ca="false" dt2D="false" dtr="false" t="normal">G482*0.7</f>
        <v>91.112</v>
      </c>
    </row>
    <row ht="45" outlineLevel="0" r="483">
      <c r="A483" s="30" t="n">
        <f aca="false" ca="false" dt2D="false" dtr="false" t="normal">A482+1</f>
        <v>474</v>
      </c>
      <c r="B483" s="31" t="s">
        <v>623</v>
      </c>
      <c r="C483" s="30" t="s">
        <v>31</v>
      </c>
      <c r="D483" s="31" t="s">
        <v>630</v>
      </c>
      <c r="E483" s="32" t="n"/>
      <c r="F483" s="30" t="s">
        <v>24</v>
      </c>
      <c r="G483" s="33" t="n">
        <f aca="false" ca="false" dt2D="false" dtr="false" t="normal">G480*0.2</f>
        <v>111.75</v>
      </c>
      <c r="H483" s="33" t="n">
        <f aca="false" ca="false" dt2D="false" dtr="false" t="normal">G483*1.5</f>
        <v>167.625</v>
      </c>
      <c r="I483" s="33" t="n">
        <f aca="false" ca="false" dt2D="false" dtr="false" t="normal">G483*0.7</f>
        <v>78.225</v>
      </c>
    </row>
    <row ht="45" outlineLevel="0" r="484">
      <c r="A484" s="30" t="n">
        <f aca="false" ca="false" dt2D="false" dtr="false" t="normal">A483+1</f>
        <v>475</v>
      </c>
      <c r="B484" s="31" t="s">
        <v>623</v>
      </c>
      <c r="C484" s="30" t="s">
        <v>31</v>
      </c>
      <c r="D484" s="31" t="s">
        <v>631</v>
      </c>
      <c r="E484" s="32" t="n"/>
      <c r="F484" s="30" t="s">
        <v>24</v>
      </c>
      <c r="G484" s="33" t="n">
        <v>111.75</v>
      </c>
      <c r="H484" s="33" t="n">
        <f aca="false" ca="false" dt2D="false" dtr="false" t="normal">G484*1.5</f>
        <v>167.625</v>
      </c>
      <c r="I484" s="33" t="n">
        <f aca="false" ca="false" dt2D="false" dtr="false" t="normal">G484*0.7</f>
        <v>78.225</v>
      </c>
    </row>
    <row ht="60" outlineLevel="0" r="485">
      <c r="A485" s="30" t="n">
        <f aca="false" ca="false" dt2D="false" dtr="false" t="normal">A484+1</f>
        <v>476</v>
      </c>
      <c r="B485" s="31" t="s">
        <v>604</v>
      </c>
      <c r="C485" s="30" t="s">
        <v>632</v>
      </c>
      <c r="D485" s="31" t="s">
        <v>633</v>
      </c>
      <c r="E485" s="32" t="s">
        <v>634</v>
      </c>
      <c r="F485" s="30" t="s">
        <v>175</v>
      </c>
      <c r="G485" s="33" t="n">
        <v>70.61</v>
      </c>
      <c r="H485" s="33" t="n">
        <f aca="false" ca="false" dt2D="false" dtr="false" t="normal">G485*1.5</f>
        <v>105.91499999999999</v>
      </c>
      <c r="I485" s="33" t="n">
        <f aca="false" ca="false" dt2D="false" dtr="false" t="normal">G485*0.7</f>
        <v>49.427</v>
      </c>
    </row>
    <row ht="45" outlineLevel="0" r="486">
      <c r="A486" s="30" t="n">
        <f aca="false" ca="false" dt2D="false" dtr="false" t="normal">A485+1</f>
        <v>477</v>
      </c>
      <c r="B486" s="31" t="s">
        <v>623</v>
      </c>
      <c r="C486" s="30" t="s">
        <v>91</v>
      </c>
      <c r="D486" s="31" t="s">
        <v>635</v>
      </c>
      <c r="E486" s="32" t="s">
        <v>636</v>
      </c>
      <c r="F486" s="34" t="s">
        <v>24</v>
      </c>
      <c r="G486" s="33" t="n">
        <v>906.22</v>
      </c>
      <c r="H486" s="33" t="n">
        <f aca="false" ca="false" dt2D="false" dtr="false" t="normal">G486*1.5</f>
        <v>1359.33</v>
      </c>
      <c r="I486" s="33" t="n">
        <f aca="false" ca="false" dt2D="false" dtr="false" t="normal">G486*0.7</f>
        <v>634.3539999999999</v>
      </c>
    </row>
    <row ht="45" outlineLevel="0" r="487">
      <c r="A487" s="30" t="n">
        <f aca="false" ca="false" dt2D="false" dtr="false" t="normal">A486+1</f>
        <v>478</v>
      </c>
      <c r="B487" s="31" t="s">
        <v>623</v>
      </c>
      <c r="C487" s="30" t="s">
        <v>91</v>
      </c>
      <c r="D487" s="31" t="s">
        <v>637</v>
      </c>
      <c r="E487" s="32" t="s">
        <v>636</v>
      </c>
      <c r="F487" s="34" t="s">
        <v>24</v>
      </c>
      <c r="G487" s="33" t="n">
        <v>906.22</v>
      </c>
      <c r="H487" s="33" t="n">
        <f aca="false" ca="false" dt2D="false" dtr="false" t="normal">G487*1.5</f>
        <v>1359.33</v>
      </c>
      <c r="I487" s="33" t="n">
        <f aca="false" ca="false" dt2D="false" dtr="false" t="normal">G487*0.7</f>
        <v>634.3539999999999</v>
      </c>
    </row>
    <row ht="45" outlineLevel="0" r="488">
      <c r="A488" s="30" t="n">
        <f aca="false" ca="false" dt2D="false" dtr="false" t="normal">A487+1</f>
        <v>479</v>
      </c>
      <c r="B488" s="31" t="s">
        <v>623</v>
      </c>
      <c r="C488" s="30" t="s">
        <v>91</v>
      </c>
      <c r="D488" s="31" t="s">
        <v>638</v>
      </c>
      <c r="E488" s="32" t="s">
        <v>636</v>
      </c>
      <c r="F488" s="34" t="s">
        <v>24</v>
      </c>
      <c r="G488" s="33" t="n">
        <v>314.2</v>
      </c>
      <c r="H488" s="33" t="n">
        <f aca="false" ca="false" dt2D="false" dtr="false" t="normal">G488*1.5</f>
        <v>471.29999999999995</v>
      </c>
      <c r="I488" s="33" t="n">
        <f aca="false" ca="false" dt2D="false" dtr="false" t="normal">G488*0.7</f>
        <v>219.93999999999997</v>
      </c>
    </row>
    <row ht="45" outlineLevel="0" r="489">
      <c r="A489" s="30" t="n">
        <f aca="false" ca="false" dt2D="false" dtr="false" t="normal">A488+1</f>
        <v>480</v>
      </c>
      <c r="B489" s="31" t="s">
        <v>623</v>
      </c>
      <c r="C489" s="30" t="s">
        <v>91</v>
      </c>
      <c r="D489" s="31" t="s">
        <v>639</v>
      </c>
      <c r="E489" s="32" t="s">
        <v>636</v>
      </c>
      <c r="F489" s="34" t="s">
        <v>24</v>
      </c>
      <c r="G489" s="33" t="n">
        <v>413.83</v>
      </c>
      <c r="H489" s="33" t="n">
        <f aca="false" ca="false" dt2D="false" dtr="false" t="normal">G489*1.5</f>
        <v>620.745</v>
      </c>
      <c r="I489" s="33" t="n">
        <f aca="false" ca="false" dt2D="false" dtr="false" t="normal">G489*0.7</f>
        <v>289.681</v>
      </c>
    </row>
    <row ht="45" outlineLevel="0" r="490">
      <c r="A490" s="30" t="n">
        <f aca="false" ca="false" dt2D="false" dtr="false" t="normal">A489+1</f>
        <v>481</v>
      </c>
      <c r="B490" s="31" t="s">
        <v>623</v>
      </c>
      <c r="C490" s="30" t="s">
        <v>202</v>
      </c>
      <c r="D490" s="31" t="s">
        <v>640</v>
      </c>
      <c r="E490" s="32" t="n"/>
      <c r="F490" s="30" t="s">
        <v>24</v>
      </c>
      <c r="G490" s="33" t="s">
        <v>641</v>
      </c>
      <c r="H490" s="33" t="n">
        <f aca="false" ca="false" dt2D="false" dtr="false" t="normal">G490*1.5</f>
        <v>1367.58</v>
      </c>
      <c r="I490" s="33" t="n">
        <f aca="false" ca="false" dt2D="false" dtr="false" t="normal">G490*0.7</f>
        <v>638.204</v>
      </c>
    </row>
    <row ht="45" outlineLevel="0" r="491">
      <c r="A491" s="30" t="n">
        <f aca="false" ca="false" dt2D="false" dtr="false" t="normal">A490+1</f>
        <v>482</v>
      </c>
      <c r="B491" s="36" t="s">
        <v>623</v>
      </c>
      <c r="C491" s="37" t="s">
        <v>202</v>
      </c>
      <c r="D491" s="36" t="s">
        <v>642</v>
      </c>
      <c r="E491" s="52" t="n"/>
      <c r="F491" s="39" t="s">
        <v>24</v>
      </c>
      <c r="G491" s="33" t="s">
        <v>641</v>
      </c>
      <c r="H491" s="33" t="n">
        <f aca="false" ca="false" dt2D="false" dtr="false" t="normal">G491*1.5</f>
        <v>1367.58</v>
      </c>
      <c r="I491" s="33" t="n">
        <f aca="false" ca="false" dt2D="false" dtr="false" t="normal">G491*0.7</f>
        <v>638.204</v>
      </c>
    </row>
    <row ht="45" outlineLevel="0" r="492">
      <c r="A492" s="30" t="n">
        <f aca="false" ca="false" dt2D="false" dtr="false" t="normal">A491+1</f>
        <v>483</v>
      </c>
      <c r="B492" s="31" t="s">
        <v>623</v>
      </c>
      <c r="C492" s="30" t="s">
        <v>202</v>
      </c>
      <c r="D492" s="31" t="s">
        <v>643</v>
      </c>
      <c r="E492" s="50" t="n"/>
      <c r="F492" s="34" t="s">
        <v>24</v>
      </c>
      <c r="G492" s="33" t="s">
        <v>641</v>
      </c>
      <c r="H492" s="33" t="n">
        <f aca="false" ca="false" dt2D="false" dtr="false" t="normal">G492*1.5</f>
        <v>1367.58</v>
      </c>
      <c r="I492" s="33" t="n">
        <f aca="false" ca="false" dt2D="false" dtr="false" t="normal">G492*0.7</f>
        <v>638.204</v>
      </c>
    </row>
    <row ht="45" outlineLevel="0" r="493">
      <c r="A493" s="30" t="n">
        <f aca="false" ca="false" dt2D="false" dtr="false" t="normal">A492+1</f>
        <v>484</v>
      </c>
      <c r="B493" s="31" t="s">
        <v>623</v>
      </c>
      <c r="C493" s="30" t="s">
        <v>202</v>
      </c>
      <c r="D493" s="31" t="s">
        <v>643</v>
      </c>
      <c r="E493" s="50" t="n"/>
      <c r="F493" s="34" t="s">
        <v>24</v>
      </c>
      <c r="G493" s="33" t="s">
        <v>641</v>
      </c>
      <c r="H493" s="33" t="n">
        <f aca="false" ca="false" dt2D="false" dtr="false" t="normal">G493*1.5</f>
        <v>1367.58</v>
      </c>
      <c r="I493" s="33" t="n">
        <f aca="false" ca="false" dt2D="false" dtr="false" t="normal">G493*0.7</f>
        <v>638.204</v>
      </c>
    </row>
    <row ht="45" outlineLevel="0" r="494">
      <c r="A494" s="30" t="n">
        <f aca="false" ca="false" dt2D="false" dtr="false" t="normal">A493+1</f>
        <v>485</v>
      </c>
      <c r="B494" s="31" t="s">
        <v>623</v>
      </c>
      <c r="C494" s="30" t="s">
        <v>202</v>
      </c>
      <c r="D494" s="31" t="s">
        <v>644</v>
      </c>
      <c r="E494" s="32" t="n"/>
      <c r="F494" s="30" t="s">
        <v>645</v>
      </c>
      <c r="G494" s="33" t="n">
        <v>174.23</v>
      </c>
      <c r="H494" s="33" t="n">
        <f aca="false" ca="false" dt2D="false" dtr="false" t="normal">G494*1.5</f>
        <v>261.34499999999997</v>
      </c>
      <c r="I494" s="33" t="n">
        <f aca="false" ca="false" dt2D="false" dtr="false" t="normal">G494*0.7</f>
        <v>121.96099999999998</v>
      </c>
    </row>
    <row ht="45" outlineLevel="0" r="495">
      <c r="A495" s="30" t="n">
        <f aca="false" ca="false" dt2D="false" dtr="false" t="normal">A494+1</f>
        <v>486</v>
      </c>
      <c r="B495" s="31" t="s">
        <v>623</v>
      </c>
      <c r="C495" s="30" t="s">
        <v>202</v>
      </c>
      <c r="D495" s="31" t="s">
        <v>646</v>
      </c>
      <c r="E495" s="32" t="n"/>
      <c r="F495" s="30" t="s">
        <v>645</v>
      </c>
      <c r="G495" s="33" t="n">
        <v>312.8</v>
      </c>
      <c r="H495" s="33" t="n">
        <f aca="false" ca="false" dt2D="false" dtr="false" t="normal">G495*1.5</f>
        <v>469.20000000000005</v>
      </c>
      <c r="I495" s="33" t="n">
        <f aca="false" ca="false" dt2D="false" dtr="false" t="normal">G495*0.7</f>
        <v>218.96</v>
      </c>
    </row>
    <row ht="60" outlineLevel="0" r="496">
      <c r="A496" s="30" t="n">
        <f aca="false" ca="false" dt2D="false" dtr="false" t="normal">A495+1</f>
        <v>487</v>
      </c>
      <c r="B496" s="31" t="s">
        <v>623</v>
      </c>
      <c r="C496" s="30" t="s">
        <v>202</v>
      </c>
      <c r="D496" s="31" t="s">
        <v>647</v>
      </c>
      <c r="E496" s="32" t="s">
        <v>648</v>
      </c>
      <c r="F496" s="30" t="s">
        <v>649</v>
      </c>
      <c r="G496" s="33" t="n">
        <v>3666.39</v>
      </c>
      <c r="H496" s="33" t="n">
        <f aca="false" ca="false" dt2D="false" dtr="false" t="normal">G496*1.5</f>
        <v>5499.585</v>
      </c>
      <c r="I496" s="33" t="n">
        <f aca="false" ca="false" dt2D="false" dtr="false" t="normal">G496*0.7</f>
        <v>2566.473</v>
      </c>
    </row>
    <row ht="60" outlineLevel="0" r="497">
      <c r="A497" s="30" t="n">
        <f aca="false" ca="false" dt2D="false" dtr="false" t="normal">A496+1</f>
        <v>488</v>
      </c>
      <c r="B497" s="31" t="s">
        <v>623</v>
      </c>
      <c r="C497" s="30" t="s">
        <v>202</v>
      </c>
      <c r="D497" s="31" t="s">
        <v>650</v>
      </c>
      <c r="E497" s="32" t="s">
        <v>651</v>
      </c>
      <c r="F497" s="30" t="s">
        <v>175</v>
      </c>
      <c r="G497" s="33" t="n">
        <v>129.82</v>
      </c>
      <c r="H497" s="33" t="n">
        <f aca="false" ca="false" dt2D="false" dtr="false" t="normal">G497*1.5</f>
        <v>194.73</v>
      </c>
      <c r="I497" s="33" t="n">
        <f aca="false" ca="false" dt2D="false" dtr="false" t="normal">G497*0.7</f>
        <v>90.874</v>
      </c>
    </row>
    <row ht="60" outlineLevel="0" r="498">
      <c r="A498" s="30" t="n">
        <f aca="false" ca="false" dt2D="false" dtr="false" t="normal">A497+1</f>
        <v>489</v>
      </c>
      <c r="B498" s="31" t="s">
        <v>623</v>
      </c>
      <c r="C498" s="30" t="s">
        <v>202</v>
      </c>
      <c r="D498" s="31" t="s">
        <v>652</v>
      </c>
      <c r="E498" s="32" t="s">
        <v>651</v>
      </c>
      <c r="F498" s="30" t="s">
        <v>175</v>
      </c>
      <c r="G498" s="33" t="n">
        <v>227.12</v>
      </c>
      <c r="H498" s="33" t="n">
        <f aca="false" ca="false" dt2D="false" dtr="false" t="normal">G498*1.5</f>
        <v>340.68</v>
      </c>
      <c r="I498" s="33" t="n">
        <f aca="false" ca="false" dt2D="false" dtr="false" t="normal">G498*0.7</f>
        <v>158.98399999999998</v>
      </c>
    </row>
    <row ht="60" outlineLevel="0" r="499">
      <c r="A499" s="30" t="n">
        <f aca="false" ca="false" dt2D="false" dtr="false" t="normal">A498+1</f>
        <v>490</v>
      </c>
      <c r="B499" s="31" t="s">
        <v>623</v>
      </c>
      <c r="C499" s="30" t="s">
        <v>202</v>
      </c>
      <c r="D499" s="31" t="s">
        <v>653</v>
      </c>
      <c r="E499" s="32" t="s">
        <v>651</v>
      </c>
      <c r="F499" s="30" t="s">
        <v>175</v>
      </c>
      <c r="G499" s="33" t="n">
        <v>296.34</v>
      </c>
      <c r="H499" s="33" t="n">
        <f aca="false" ca="false" dt2D="false" dtr="false" t="normal">G499*1.5</f>
        <v>444.51</v>
      </c>
      <c r="I499" s="33" t="n">
        <f aca="false" ca="false" dt2D="false" dtr="false" t="normal">G499*0.7</f>
        <v>207.43799999999996</v>
      </c>
    </row>
    <row ht="45" outlineLevel="0" r="500">
      <c r="A500" s="30" t="n">
        <f aca="false" ca="false" dt2D="false" dtr="false" t="normal">A499+1</f>
        <v>491</v>
      </c>
      <c r="B500" s="31" t="s">
        <v>623</v>
      </c>
      <c r="C500" s="30" t="s">
        <v>202</v>
      </c>
      <c r="D500" s="31" t="s">
        <v>654</v>
      </c>
      <c r="E500" s="32" t="n"/>
      <c r="F500" s="30" t="s">
        <v>175</v>
      </c>
      <c r="G500" s="33" t="n">
        <v>129.82</v>
      </c>
      <c r="H500" s="33" t="n">
        <f aca="false" ca="false" dt2D="false" dtr="false" t="normal">G500*1.5</f>
        <v>194.73</v>
      </c>
      <c r="I500" s="33" t="n">
        <f aca="false" ca="false" dt2D="false" dtr="false" t="normal">G500*0.7</f>
        <v>90.874</v>
      </c>
    </row>
    <row ht="45" outlineLevel="0" r="501">
      <c r="A501" s="30" t="n">
        <f aca="false" ca="false" dt2D="false" dtr="false" t="normal">A500+1</f>
        <v>492</v>
      </c>
      <c r="B501" s="31" t="s">
        <v>623</v>
      </c>
      <c r="C501" s="30" t="s">
        <v>202</v>
      </c>
      <c r="D501" s="31" t="s">
        <v>655</v>
      </c>
      <c r="E501" s="32" t="n"/>
      <c r="F501" s="30" t="s">
        <v>175</v>
      </c>
      <c r="G501" s="33" t="n">
        <v>227.12</v>
      </c>
      <c r="H501" s="33" t="n">
        <f aca="false" ca="false" dt2D="false" dtr="false" t="normal">G501*1.5</f>
        <v>340.68</v>
      </c>
      <c r="I501" s="33" t="n">
        <f aca="false" ca="false" dt2D="false" dtr="false" t="normal">G501*0.7</f>
        <v>158.98399999999998</v>
      </c>
    </row>
    <row ht="45" outlineLevel="0" r="502">
      <c r="A502" s="30" t="n">
        <f aca="false" ca="false" dt2D="false" dtr="false" t="normal">A501+1</f>
        <v>493</v>
      </c>
      <c r="B502" s="31" t="s">
        <v>623</v>
      </c>
      <c r="C502" s="30" t="s">
        <v>202</v>
      </c>
      <c r="D502" s="31" t="s">
        <v>656</v>
      </c>
      <c r="E502" s="32" t="n"/>
      <c r="F502" s="30" t="s">
        <v>175</v>
      </c>
      <c r="G502" s="33" t="n">
        <v>296.34</v>
      </c>
      <c r="H502" s="33" t="n">
        <f aca="false" ca="false" dt2D="false" dtr="false" t="normal">G502*1.5</f>
        <v>444.51</v>
      </c>
      <c r="I502" s="33" t="n">
        <f aca="false" ca="false" dt2D="false" dtr="false" t="normal">G502*0.7</f>
        <v>207.43799999999996</v>
      </c>
    </row>
    <row ht="45" outlineLevel="0" r="503">
      <c r="A503" s="30" t="n">
        <f aca="false" ca="false" dt2D="false" dtr="false" t="normal">A502+1</f>
        <v>494</v>
      </c>
      <c r="B503" s="31" t="s">
        <v>623</v>
      </c>
      <c r="C503" s="30" t="s">
        <v>202</v>
      </c>
      <c r="D503" s="31" t="s">
        <v>657</v>
      </c>
      <c r="E503" s="32" t="n"/>
      <c r="F503" s="30" t="s">
        <v>175</v>
      </c>
      <c r="G503" s="33" t="n">
        <v>187.5</v>
      </c>
      <c r="H503" s="33" t="n">
        <f aca="false" ca="false" dt2D="false" dtr="false" t="normal">G503*1.5</f>
        <v>281.25</v>
      </c>
      <c r="I503" s="33" t="n">
        <f aca="false" ca="false" dt2D="false" dtr="false" t="normal">G503*0.7</f>
        <v>131.25</v>
      </c>
    </row>
    <row ht="45" outlineLevel="0" r="504">
      <c r="A504" s="30" t="n">
        <f aca="false" ca="false" dt2D="false" dtr="false" t="normal">A503+1</f>
        <v>495</v>
      </c>
      <c r="B504" s="31" t="s">
        <v>623</v>
      </c>
      <c r="C504" s="30" t="s">
        <v>202</v>
      </c>
      <c r="D504" s="31" t="s">
        <v>658</v>
      </c>
      <c r="E504" s="32" t="n"/>
      <c r="F504" s="30" t="s">
        <v>175</v>
      </c>
      <c r="G504" s="33" t="n">
        <v>234.83</v>
      </c>
      <c r="H504" s="33" t="n">
        <f aca="false" ca="false" dt2D="false" dtr="false" t="normal">G504*1.5</f>
        <v>352.245</v>
      </c>
      <c r="I504" s="33" t="n">
        <f aca="false" ca="false" dt2D="false" dtr="false" t="normal">G504*0.7</f>
        <v>164.381</v>
      </c>
    </row>
    <row ht="45" outlineLevel="0" r="505">
      <c r="A505" s="30" t="n">
        <f aca="false" ca="false" dt2D="false" dtr="false" t="normal">A504+1</f>
        <v>496</v>
      </c>
      <c r="B505" s="31" t="s">
        <v>623</v>
      </c>
      <c r="C505" s="30" t="s">
        <v>202</v>
      </c>
      <c r="D505" s="31" t="s">
        <v>659</v>
      </c>
      <c r="E505" s="32" t="n"/>
      <c r="F505" s="30" t="s">
        <v>175</v>
      </c>
      <c r="G505" s="33" t="n">
        <v>159.79</v>
      </c>
      <c r="H505" s="33" t="n">
        <f aca="false" ca="false" dt2D="false" dtr="false" t="normal">G505*1.5</f>
        <v>239.685</v>
      </c>
      <c r="I505" s="33" t="n">
        <f aca="false" ca="false" dt2D="false" dtr="false" t="normal">G505*0.7</f>
        <v>111.853</v>
      </c>
    </row>
    <row ht="45" outlineLevel="0" r="506">
      <c r="A506" s="30" t="n">
        <f aca="false" ca="false" dt2D="false" dtr="false" t="normal">A505+1</f>
        <v>497</v>
      </c>
      <c r="B506" s="31" t="s">
        <v>623</v>
      </c>
      <c r="C506" s="30" t="s">
        <v>202</v>
      </c>
      <c r="D506" s="31" t="s">
        <v>660</v>
      </c>
      <c r="E506" s="32" t="n"/>
      <c r="F506" s="30" t="s">
        <v>175</v>
      </c>
      <c r="G506" s="33" t="n">
        <v>159.79</v>
      </c>
      <c r="H506" s="33" t="n">
        <f aca="false" ca="false" dt2D="false" dtr="false" t="normal">G506*1.5</f>
        <v>239.685</v>
      </c>
      <c r="I506" s="33" t="n">
        <f aca="false" ca="false" dt2D="false" dtr="false" t="normal">G506*0.7</f>
        <v>111.853</v>
      </c>
    </row>
    <row ht="45" outlineLevel="0" r="507">
      <c r="A507" s="30" t="n">
        <f aca="false" ca="false" dt2D="false" dtr="false" t="normal">A506+1</f>
        <v>498</v>
      </c>
      <c r="B507" s="31" t="s">
        <v>623</v>
      </c>
      <c r="C507" s="30" t="s">
        <v>202</v>
      </c>
      <c r="D507" s="31" t="s">
        <v>661</v>
      </c>
      <c r="E507" s="32" t="n"/>
      <c r="F507" s="30" t="s">
        <v>175</v>
      </c>
      <c r="G507" s="33" t="n">
        <v>951.76</v>
      </c>
      <c r="H507" s="33" t="n">
        <f aca="false" ca="false" dt2D="false" dtr="false" t="normal">G507*1.5</f>
        <v>1427.6399999999999</v>
      </c>
      <c r="I507" s="33" t="n">
        <f aca="false" ca="false" dt2D="false" dtr="false" t="normal">G507*0.7</f>
        <v>666.232</v>
      </c>
    </row>
    <row ht="45" outlineLevel="0" r="508">
      <c r="A508" s="30" t="n">
        <f aca="false" ca="false" dt2D="false" dtr="false" t="normal">A507+1</f>
        <v>499</v>
      </c>
      <c r="B508" s="31" t="s">
        <v>623</v>
      </c>
      <c r="C508" s="30" t="s">
        <v>202</v>
      </c>
      <c r="D508" s="31" t="s">
        <v>662</v>
      </c>
      <c r="E508" s="32" t="n"/>
      <c r="F508" s="30" t="s">
        <v>175</v>
      </c>
      <c r="G508" s="33" t="n">
        <v>985.28</v>
      </c>
      <c r="H508" s="33" t="n">
        <f aca="false" ca="false" dt2D="false" dtr="false" t="normal">G508*1.5</f>
        <v>1477.92</v>
      </c>
      <c r="I508" s="33" t="n">
        <f aca="false" ca="false" dt2D="false" dtr="false" t="normal">G508*0.7</f>
        <v>689.6959999999999</v>
      </c>
    </row>
    <row ht="45" outlineLevel="0" r="509">
      <c r="A509" s="30" t="n">
        <f aca="false" ca="false" dt2D="false" dtr="false" t="normal">A508+1</f>
        <v>500</v>
      </c>
      <c r="B509" s="31" t="s">
        <v>623</v>
      </c>
      <c r="C509" s="30" t="s">
        <v>663</v>
      </c>
      <c r="D509" s="31" t="s">
        <v>664</v>
      </c>
      <c r="E509" s="32" t="n"/>
      <c r="F509" s="30" t="s">
        <v>175</v>
      </c>
      <c r="G509" s="33" t="n">
        <v>884.04</v>
      </c>
      <c r="H509" s="33" t="n">
        <f aca="false" ca="false" dt2D="false" dtr="false" t="normal">G509*1.5</f>
        <v>1326.06</v>
      </c>
      <c r="I509" s="33" t="n">
        <f aca="false" ca="false" dt2D="false" dtr="false" t="normal">G509*0.7</f>
        <v>618.828</v>
      </c>
    </row>
    <row ht="45" outlineLevel="0" r="510">
      <c r="A510" s="30" t="n">
        <f aca="false" ca="false" dt2D="false" dtr="false" t="normal">A509+1</f>
        <v>501</v>
      </c>
      <c r="B510" s="31" t="s">
        <v>623</v>
      </c>
      <c r="C510" s="30" t="s">
        <v>663</v>
      </c>
      <c r="D510" s="31" t="s">
        <v>665</v>
      </c>
      <c r="E510" s="32" t="n"/>
      <c r="F510" s="30" t="s">
        <v>175</v>
      </c>
      <c r="G510" s="33" t="n">
        <v>884.04</v>
      </c>
      <c r="H510" s="33" t="n">
        <f aca="false" ca="false" dt2D="false" dtr="false" t="normal">G510*1.5</f>
        <v>1326.06</v>
      </c>
      <c r="I510" s="33" t="n">
        <f aca="false" ca="false" dt2D="false" dtr="false" t="normal">G510*0.7</f>
        <v>618.828</v>
      </c>
    </row>
    <row ht="45" outlineLevel="0" r="511">
      <c r="A511" s="30" t="n">
        <f aca="false" ca="false" dt2D="false" dtr="false" t="normal">A510+1</f>
        <v>502</v>
      </c>
      <c r="B511" s="31" t="s">
        <v>623</v>
      </c>
      <c r="C511" s="30" t="s">
        <v>663</v>
      </c>
      <c r="D511" s="31" t="s">
        <v>666</v>
      </c>
      <c r="E511" s="32" t="n"/>
      <c r="F511" s="30" t="s">
        <v>175</v>
      </c>
      <c r="G511" s="33" t="n">
        <v>884.04</v>
      </c>
      <c r="H511" s="33" t="n">
        <f aca="false" ca="false" dt2D="false" dtr="false" t="normal">G511*1.5</f>
        <v>1326.06</v>
      </c>
      <c r="I511" s="33" t="n">
        <f aca="false" ca="false" dt2D="false" dtr="false" t="normal">G511*0.7</f>
        <v>618.828</v>
      </c>
    </row>
    <row hidden="true" ht="30" outlineLevel="0" r="512">
      <c r="A512" s="30" t="n">
        <f aca="false" ca="false" dt2D="false" dtr="false" t="normal">A511+1</f>
        <v>503</v>
      </c>
      <c r="B512" s="31" t="s">
        <v>667</v>
      </c>
      <c r="C512" s="30" t="s">
        <v>668</v>
      </c>
      <c r="D512" s="31" t="s">
        <v>669</v>
      </c>
      <c r="E512" s="32" t="n"/>
      <c r="F512" s="30" t="s">
        <v>24</v>
      </c>
      <c r="G512" s="33" t="s">
        <v>20</v>
      </c>
      <c r="H512" s="33" t="n"/>
      <c r="I512" s="33" t="s">
        <v>35</v>
      </c>
    </row>
    <row hidden="true" ht="30" outlineLevel="0" r="513">
      <c r="A513" s="30" t="n">
        <f aca="false" ca="false" dt2D="false" dtr="false" t="normal">A512+1</f>
        <v>504</v>
      </c>
      <c r="B513" s="31" t="s">
        <v>667</v>
      </c>
      <c r="C513" s="30" t="s">
        <v>668</v>
      </c>
      <c r="D513" s="31" t="s">
        <v>670</v>
      </c>
      <c r="E513" s="32" t="s">
        <v>671</v>
      </c>
      <c r="F513" s="30" t="s">
        <v>234</v>
      </c>
      <c r="G513" s="33" t="s">
        <v>20</v>
      </c>
      <c r="H513" s="33" t="n"/>
      <c r="I513" s="33" t="s">
        <v>35</v>
      </c>
    </row>
    <row hidden="true" ht="15" outlineLevel="0" r="514">
      <c r="A514" s="30" t="n">
        <f aca="false" ca="false" dt2D="false" dtr="false" t="normal">A513+1</f>
        <v>505</v>
      </c>
      <c r="B514" s="31" t="s">
        <v>667</v>
      </c>
      <c r="C514" s="30" t="s">
        <v>668</v>
      </c>
      <c r="D514" s="59" t="s">
        <v>672</v>
      </c>
      <c r="E514" s="32" t="n"/>
      <c r="F514" s="34" t="s">
        <v>24</v>
      </c>
      <c r="G514" s="33" t="s">
        <v>20</v>
      </c>
      <c r="H514" s="33" t="n"/>
      <c r="I514" s="33" t="s">
        <v>35</v>
      </c>
    </row>
    <row hidden="true" ht="15" outlineLevel="0" r="515">
      <c r="A515" s="30" t="n">
        <f aca="false" ca="false" dt2D="false" dtr="false" t="normal">A514+1</f>
        <v>506</v>
      </c>
      <c r="B515" s="31" t="s">
        <v>667</v>
      </c>
      <c r="C515" s="30" t="s">
        <v>673</v>
      </c>
      <c r="D515" s="31" t="s">
        <v>674</v>
      </c>
      <c r="E515" s="32" t="n"/>
      <c r="F515" s="30" t="s">
        <v>675</v>
      </c>
      <c r="G515" s="33" t="s">
        <v>20</v>
      </c>
      <c r="H515" s="33" t="n"/>
      <c r="I515" s="33" t="s">
        <v>35</v>
      </c>
    </row>
    <row hidden="true" ht="30" outlineLevel="0" r="516">
      <c r="A516" s="30" t="n">
        <f aca="false" ca="false" dt2D="false" dtr="false" t="normal">A515+1</f>
        <v>507</v>
      </c>
      <c r="B516" s="31" t="s">
        <v>667</v>
      </c>
      <c r="C516" s="30" t="s">
        <v>673</v>
      </c>
      <c r="D516" s="31" t="s">
        <v>676</v>
      </c>
      <c r="E516" s="32" t="n"/>
      <c r="F516" s="30" t="s">
        <v>675</v>
      </c>
      <c r="G516" s="33" t="s">
        <v>20</v>
      </c>
      <c r="H516" s="33" t="n"/>
      <c r="I516" s="33" t="s">
        <v>35</v>
      </c>
    </row>
    <row hidden="true" ht="30" outlineLevel="0" r="517">
      <c r="A517" s="30" t="n">
        <f aca="false" ca="false" dt2D="false" dtr="false" t="normal">A516+1</f>
        <v>508</v>
      </c>
      <c r="B517" s="31" t="s">
        <v>667</v>
      </c>
      <c r="C517" s="30" t="s">
        <v>673</v>
      </c>
      <c r="D517" s="31" t="s">
        <v>677</v>
      </c>
      <c r="E517" s="32" t="n"/>
      <c r="F517" s="30" t="s">
        <v>675</v>
      </c>
      <c r="G517" s="33" t="s">
        <v>20</v>
      </c>
      <c r="H517" s="33" t="n"/>
      <c r="I517" s="33" t="s">
        <v>35</v>
      </c>
    </row>
    <row hidden="true" ht="15" outlineLevel="0" r="518">
      <c r="A518" s="30" t="n">
        <f aca="false" ca="false" dt2D="false" dtr="false" t="normal">A517+1</f>
        <v>509</v>
      </c>
      <c r="B518" s="31" t="s">
        <v>667</v>
      </c>
      <c r="C518" s="30" t="s">
        <v>673</v>
      </c>
      <c r="D518" s="31" t="s">
        <v>678</v>
      </c>
      <c r="E518" s="32" t="n"/>
      <c r="F518" s="30" t="s">
        <v>675</v>
      </c>
      <c r="G518" s="33" t="s">
        <v>20</v>
      </c>
      <c r="H518" s="33" t="n"/>
      <c r="I518" s="33" t="s">
        <v>35</v>
      </c>
    </row>
    <row hidden="true" ht="15" outlineLevel="0" r="519">
      <c r="A519" s="30" t="n">
        <f aca="false" ca="false" dt2D="false" dtr="false" t="normal">A518+1</f>
        <v>510</v>
      </c>
      <c r="B519" s="31" t="s">
        <v>667</v>
      </c>
      <c r="C519" s="30" t="s">
        <v>673</v>
      </c>
      <c r="D519" s="31" t="s">
        <v>679</v>
      </c>
      <c r="E519" s="32" t="n"/>
      <c r="F519" s="30" t="s">
        <v>675</v>
      </c>
      <c r="G519" s="33" t="s">
        <v>20</v>
      </c>
      <c r="H519" s="33" t="n"/>
      <c r="I519" s="33" t="s">
        <v>35</v>
      </c>
    </row>
    <row hidden="true" ht="15" outlineLevel="0" r="520">
      <c r="A520" s="30" t="n">
        <f aca="false" ca="false" dt2D="false" dtr="false" t="normal">A519+1</f>
        <v>511</v>
      </c>
      <c r="B520" s="31" t="s">
        <v>667</v>
      </c>
      <c r="C520" s="30" t="s">
        <v>673</v>
      </c>
      <c r="D520" s="31" t="s">
        <v>680</v>
      </c>
      <c r="E520" s="32" t="n"/>
      <c r="F520" s="30" t="s">
        <v>675</v>
      </c>
      <c r="G520" s="33" t="s">
        <v>20</v>
      </c>
      <c r="H520" s="33" t="n"/>
      <c r="I520" s="33" t="s">
        <v>35</v>
      </c>
    </row>
    <row hidden="true" ht="45" outlineLevel="0" r="521">
      <c r="A521" s="30" t="n">
        <f aca="false" ca="false" dt2D="false" dtr="false" t="normal">A520+1</f>
        <v>512</v>
      </c>
      <c r="B521" s="31" t="s">
        <v>667</v>
      </c>
      <c r="C521" s="30" t="s">
        <v>673</v>
      </c>
      <c r="D521" s="31" t="s">
        <v>681</v>
      </c>
      <c r="E521" s="32" t="n"/>
      <c r="F521" s="30" t="s">
        <v>682</v>
      </c>
      <c r="G521" s="33" t="s">
        <v>20</v>
      </c>
      <c r="H521" s="33" t="n"/>
      <c r="I521" s="33" t="s">
        <v>35</v>
      </c>
    </row>
    <row hidden="true" ht="15" outlineLevel="0" r="522">
      <c r="A522" s="30" t="n">
        <f aca="false" ca="false" dt2D="false" dtr="false" t="normal">A521+1</f>
        <v>513</v>
      </c>
      <c r="B522" s="31" t="s">
        <v>667</v>
      </c>
      <c r="C522" s="30" t="s">
        <v>673</v>
      </c>
      <c r="D522" s="31" t="s">
        <v>683</v>
      </c>
      <c r="E522" s="32" t="n"/>
      <c r="F522" s="30" t="s">
        <v>675</v>
      </c>
      <c r="G522" s="33" t="s">
        <v>20</v>
      </c>
      <c r="H522" s="33" t="n"/>
      <c r="I522" s="33" t="s">
        <v>35</v>
      </c>
    </row>
    <row hidden="true" ht="15" outlineLevel="0" r="523">
      <c r="A523" s="30" t="n">
        <f aca="false" ca="false" dt2D="false" dtr="false" t="normal">A522+1</f>
        <v>514</v>
      </c>
      <c r="B523" s="31" t="s">
        <v>667</v>
      </c>
      <c r="C523" s="30" t="s">
        <v>586</v>
      </c>
      <c r="D523" s="31" t="s">
        <v>684</v>
      </c>
      <c r="E523" s="32" t="n"/>
      <c r="F523" s="30" t="s">
        <v>24</v>
      </c>
      <c r="G523" s="33" t="s">
        <v>20</v>
      </c>
      <c r="H523" s="33" t="n"/>
      <c r="I523" s="33" t="s">
        <v>35</v>
      </c>
    </row>
    <row hidden="true" ht="30" outlineLevel="0" r="524">
      <c r="A524" s="30" t="n">
        <f aca="false" ca="false" dt2D="false" dtr="false" t="normal">A523+1</f>
        <v>515</v>
      </c>
      <c r="B524" s="31" t="s">
        <v>667</v>
      </c>
      <c r="C524" s="30" t="s">
        <v>685</v>
      </c>
      <c r="D524" s="31" t="s">
        <v>686</v>
      </c>
      <c r="E524" s="32" t="s">
        <v>687</v>
      </c>
      <c r="F524" s="30" t="s">
        <v>259</v>
      </c>
      <c r="G524" s="33" t="s">
        <v>20</v>
      </c>
      <c r="H524" s="33" t="n"/>
      <c r="I524" s="33" t="s">
        <v>35</v>
      </c>
    </row>
    <row hidden="true" ht="30" outlineLevel="0" r="525">
      <c r="A525" s="30" t="n">
        <f aca="false" ca="false" dt2D="false" dtr="false" t="normal">A524+1</f>
        <v>516</v>
      </c>
      <c r="B525" s="31" t="s">
        <v>667</v>
      </c>
      <c r="C525" s="30" t="s">
        <v>685</v>
      </c>
      <c r="D525" s="31" t="s">
        <v>688</v>
      </c>
      <c r="E525" s="32" t="s">
        <v>687</v>
      </c>
      <c r="F525" s="30" t="s">
        <v>259</v>
      </c>
      <c r="G525" s="33" t="s">
        <v>20</v>
      </c>
      <c r="H525" s="33" t="n"/>
      <c r="I525" s="33" t="s">
        <v>35</v>
      </c>
    </row>
    <row hidden="true" ht="30" outlineLevel="0" r="526">
      <c r="A526" s="30" t="n">
        <f aca="false" ca="false" dt2D="false" dtr="false" t="normal">A525+1</f>
        <v>517</v>
      </c>
      <c r="B526" s="31" t="s">
        <v>667</v>
      </c>
      <c r="C526" s="30" t="s">
        <v>689</v>
      </c>
      <c r="D526" s="31" t="s">
        <v>690</v>
      </c>
      <c r="E526" s="32" t="s">
        <v>687</v>
      </c>
      <c r="F526" s="30" t="s">
        <v>24</v>
      </c>
      <c r="G526" s="33" t="s">
        <v>20</v>
      </c>
      <c r="H526" s="33" t="n"/>
      <c r="I526" s="33" t="s">
        <v>35</v>
      </c>
    </row>
    <row hidden="true" ht="30" outlineLevel="0" r="527">
      <c r="A527" s="30" t="n">
        <f aca="false" ca="false" dt2D="false" dtr="false" t="normal">A526+1</f>
        <v>518</v>
      </c>
      <c r="B527" s="31" t="s">
        <v>667</v>
      </c>
      <c r="C527" s="30" t="s">
        <v>689</v>
      </c>
      <c r="D527" s="31" t="s">
        <v>691</v>
      </c>
      <c r="E527" s="32" t="n"/>
      <c r="F527" s="30" t="s">
        <v>24</v>
      </c>
      <c r="G527" s="33" t="s">
        <v>20</v>
      </c>
      <c r="H527" s="33" t="n"/>
      <c r="I527" s="33" t="s">
        <v>35</v>
      </c>
    </row>
    <row ht="30" outlineLevel="0" r="528">
      <c r="A528" s="30" t="n">
        <f aca="false" ca="false" dt2D="false" dtr="false" t="normal">A527+1</f>
        <v>519</v>
      </c>
      <c r="B528" s="31" t="s">
        <v>667</v>
      </c>
      <c r="C528" s="30" t="s">
        <v>689</v>
      </c>
      <c r="D528" s="31" t="s">
        <v>692</v>
      </c>
      <c r="E528" s="32" t="s">
        <v>687</v>
      </c>
      <c r="F528" s="30" t="s">
        <v>24</v>
      </c>
      <c r="G528" s="33" t="n">
        <v>1308.8</v>
      </c>
      <c r="H528" s="33" t="n">
        <f aca="false" ca="false" dt2D="false" dtr="false" t="normal">G528*1.5</f>
        <v>1963.1999999999998</v>
      </c>
      <c r="I528" s="33" t="n">
        <f aca="false" ca="false" dt2D="false" dtr="false" t="normal">G528*0.7</f>
        <v>916.1599999999999</v>
      </c>
    </row>
    <row ht="30" outlineLevel="0" r="529">
      <c r="A529" s="30" t="n">
        <f aca="false" ca="false" dt2D="false" dtr="false" t="normal">A528+1</f>
        <v>520</v>
      </c>
      <c r="B529" s="31" t="s">
        <v>667</v>
      </c>
      <c r="C529" s="30" t="s">
        <v>689</v>
      </c>
      <c r="D529" s="31" t="s">
        <v>693</v>
      </c>
      <c r="E529" s="32" t="s">
        <v>687</v>
      </c>
      <c r="F529" s="30" t="s">
        <v>24</v>
      </c>
      <c r="G529" s="33" t="n">
        <v>1308.8</v>
      </c>
      <c r="H529" s="33" t="n">
        <f aca="false" ca="false" dt2D="false" dtr="false" t="normal">G529*1.5</f>
        <v>1963.1999999999998</v>
      </c>
      <c r="I529" s="33" t="n">
        <f aca="false" ca="false" dt2D="false" dtr="false" t="normal">G529*0.7</f>
        <v>916.1599999999999</v>
      </c>
    </row>
    <row hidden="true" ht="15" outlineLevel="0" r="530">
      <c r="A530" s="30" t="n">
        <f aca="false" ca="false" dt2D="false" dtr="false" t="normal">A529+1</f>
        <v>521</v>
      </c>
      <c r="B530" s="31" t="s">
        <v>667</v>
      </c>
      <c r="C530" s="30" t="s">
        <v>694</v>
      </c>
      <c r="D530" s="31" t="s">
        <v>695</v>
      </c>
      <c r="E530" s="32" t="n"/>
      <c r="F530" s="30" t="s">
        <v>56</v>
      </c>
      <c r="G530" s="33" t="s">
        <v>20</v>
      </c>
      <c r="H530" s="33" t="n"/>
      <c r="I530" s="33" t="s">
        <v>35</v>
      </c>
    </row>
    <row hidden="true" ht="15" outlineLevel="0" r="531">
      <c r="A531" s="30" t="n">
        <f aca="false" ca="false" dt2D="false" dtr="false" t="normal">A530+1</f>
        <v>522</v>
      </c>
      <c r="B531" s="31" t="s">
        <v>667</v>
      </c>
      <c r="C531" s="30" t="s">
        <v>694</v>
      </c>
      <c r="D531" s="31" t="s">
        <v>696</v>
      </c>
      <c r="E531" s="32" t="n"/>
      <c r="F531" s="30" t="s">
        <v>56</v>
      </c>
      <c r="G531" s="33" t="s">
        <v>20</v>
      </c>
      <c r="H531" s="33" t="n"/>
      <c r="I531" s="33" t="s">
        <v>35</v>
      </c>
    </row>
    <row outlineLevel="0" r="532">
      <c r="A532" s="60" t="n"/>
      <c r="B532" s="61" t="n"/>
      <c r="C532" s="61" t="n"/>
      <c r="E532" s="62" t="n"/>
      <c r="F532" s="63" t="n"/>
    </row>
    <row outlineLevel="0" r="533">
      <c r="A533" s="64" t="n"/>
      <c r="B533" s="65" t="n"/>
      <c r="C533" s="65" t="n"/>
      <c r="D533" s="65" t="n"/>
      <c r="E533" s="65" t="n"/>
      <c r="F533" s="65" t="n"/>
    </row>
    <row outlineLevel="0" r="534">
      <c r="A534" s="66" t="n"/>
      <c r="B534" s="17" t="s">
        <v>697</v>
      </c>
      <c r="C534" s="17" t="s"/>
      <c r="D534" s="67" t="s">
        <v>698</v>
      </c>
      <c r="E534" s="61" t="s">
        <v>699</v>
      </c>
      <c r="F534" s="61" t="n"/>
    </row>
    <row outlineLevel="0" r="535">
      <c r="A535" s="66" t="n"/>
      <c r="B535" s="68" t="n"/>
      <c r="C535" s="61" t="n"/>
      <c r="D535" s="61" t="n"/>
      <c r="E535" s="61" t="n"/>
      <c r="F535" s="61" t="n"/>
    </row>
    <row outlineLevel="0" r="536">
      <c r="A536" s="66" t="n"/>
      <c r="B536" s="68" t="n"/>
      <c r="C536" s="61" t="n"/>
      <c r="D536" s="61" t="n"/>
      <c r="E536" s="61" t="n"/>
      <c r="F536" s="61" t="n"/>
    </row>
    <row outlineLevel="0" r="537">
      <c r="A537" s="66" t="n"/>
      <c r="B537" s="68" t="n"/>
      <c r="C537" s="61" t="n"/>
      <c r="D537" s="61" t="n"/>
      <c r="E537" s="61" t="n"/>
      <c r="F537" s="61" t="n"/>
    </row>
    <row outlineLevel="0" r="538">
      <c r="A538" s="69" t="n"/>
      <c r="B538" s="70" t="s">
        <v>700</v>
      </c>
      <c r="C538" s="70" t="s"/>
      <c r="D538" s="67" t="s">
        <v>698</v>
      </c>
      <c r="E538" s="61" t="s">
        <v>701</v>
      </c>
      <c r="F538" s="61" t="n"/>
    </row>
    <row outlineLevel="0" r="539">
      <c r="A539" s="69" t="n"/>
      <c r="B539" s="71" t="n"/>
      <c r="C539" s="60" t="n"/>
      <c r="D539" s="71" t="n"/>
      <c r="E539" s="62" t="n"/>
      <c r="F539" s="63" t="n"/>
    </row>
    <row outlineLevel="0" r="540">
      <c r="A540" s="69" t="n"/>
      <c r="B540" s="71" t="n"/>
      <c r="C540" s="60" t="n"/>
      <c r="D540" s="71" t="n"/>
      <c r="E540" s="62" t="n"/>
      <c r="F540" s="63" t="n"/>
    </row>
    <row outlineLevel="0" r="544">
      <c r="A544" s="61" t="n"/>
      <c r="B544" s="61" t="n"/>
      <c r="C544" s="72" t="n"/>
      <c r="D544" s="61" t="n"/>
      <c r="E544" s="61" t="n"/>
      <c r="F544" s="73" t="n"/>
    </row>
    <row outlineLevel="0" r="546">
      <c r="A546" s="61" t="n"/>
      <c r="B546" s="61" t="n"/>
      <c r="C546" s="72" t="n"/>
      <c r="D546" s="61" t="n"/>
      <c r="E546" s="61" t="n"/>
      <c r="F546" s="73" t="n"/>
    </row>
    <row outlineLevel="0" r="547">
      <c r="A547" s="69" t="n"/>
      <c r="B547" s="71" t="n"/>
      <c r="C547" s="60" t="n"/>
      <c r="D547" s="71" t="n"/>
      <c r="E547" s="62" t="n"/>
      <c r="F547" s="63" t="n"/>
    </row>
    <row outlineLevel="0" r="548">
      <c r="A548" s="69" t="n"/>
      <c r="B548" s="60" t="n"/>
      <c r="C548" s="74" t="n"/>
      <c r="D548" s="60" t="n"/>
      <c r="E548" s="75" t="n"/>
      <c r="F548" s="63" t="n"/>
    </row>
    <row outlineLevel="0" r="549">
      <c r="A549" s="69" t="n"/>
      <c r="B549" s="76" t="n"/>
      <c r="C549" s="74" t="n"/>
      <c r="D549" s="60" t="n"/>
      <c r="E549" s="75" t="n"/>
      <c r="F549" s="63" t="n"/>
    </row>
    <row outlineLevel="0" r="550">
      <c r="A550" s="69" t="n"/>
      <c r="B550" s="76" t="n"/>
      <c r="C550" s="74" t="n"/>
      <c r="D550" s="60" t="n"/>
      <c r="E550" s="75" t="n"/>
      <c r="F550" s="63" t="n"/>
    </row>
    <row outlineLevel="0" r="551">
      <c r="A551" s="69" t="n"/>
      <c r="B551" s="60" t="n"/>
      <c r="C551" s="74" t="n"/>
      <c r="D551" s="60" t="n"/>
      <c r="E551" s="75" t="n"/>
      <c r="F551" s="63" t="n"/>
    </row>
    <row outlineLevel="0" r="552">
      <c r="A552" s="69" t="n"/>
      <c r="B552" s="60" t="n"/>
      <c r="C552" s="74" t="n"/>
      <c r="D552" s="60" t="n"/>
      <c r="E552" s="75" t="n"/>
      <c r="F552" s="63" t="n"/>
    </row>
    <row outlineLevel="0" r="553">
      <c r="A553" s="69" t="n"/>
      <c r="B553" s="71" t="n"/>
      <c r="C553" s="60" t="n"/>
      <c r="D553" s="71" t="n"/>
      <c r="E553" s="62" t="n"/>
      <c r="F553" s="73" t="n"/>
    </row>
    <row outlineLevel="0" r="554">
      <c r="A554" s="69" t="n"/>
      <c r="B554" s="71" t="n"/>
      <c r="C554" s="60" t="n"/>
      <c r="D554" s="71" t="n"/>
      <c r="E554" s="69" t="n"/>
      <c r="F554" s="73" t="n"/>
    </row>
    <row outlineLevel="0" r="555">
      <c r="A555" s="69" t="n"/>
      <c r="B555" s="71" t="n"/>
      <c r="C555" s="60" t="n"/>
      <c r="D555" s="71" t="n"/>
      <c r="E555" s="69" t="n"/>
      <c r="F555" s="73" t="n"/>
    </row>
    <row outlineLevel="0" r="556">
      <c r="A556" s="69" t="n"/>
      <c r="B556" s="71" t="n"/>
      <c r="C556" s="60" t="n"/>
      <c r="D556" s="71" t="n"/>
      <c r="E556" s="62" t="n"/>
      <c r="F556" s="73" t="n"/>
    </row>
    <row outlineLevel="0" r="557">
      <c r="A557" s="69" t="n"/>
      <c r="B557" s="71" t="n"/>
      <c r="C557" s="60" t="n"/>
      <c r="D557" s="71" t="n"/>
      <c r="E557" s="62" t="n"/>
      <c r="F557" s="73" t="n"/>
    </row>
    <row outlineLevel="0" r="558">
      <c r="A558" s="69" t="n"/>
      <c r="B558" s="71" t="n"/>
      <c r="C558" s="60" t="n"/>
      <c r="D558" s="71" t="n"/>
      <c r="E558" s="62" t="n"/>
      <c r="F558" s="63" t="n"/>
    </row>
    <row outlineLevel="0" r="559">
      <c r="A559" s="69" t="n"/>
      <c r="B559" s="71" t="n"/>
      <c r="C559" s="60" t="n"/>
      <c r="D559" s="71" t="n"/>
      <c r="E559" s="62" t="n"/>
      <c r="F559" s="63" t="n"/>
    </row>
    <row outlineLevel="0" r="560">
      <c r="A560" s="69" t="n"/>
      <c r="B560" s="71" t="n"/>
      <c r="C560" s="60" t="n"/>
      <c r="D560" s="71" t="n"/>
      <c r="E560" s="62" t="n"/>
      <c r="F560" s="63" t="n"/>
    </row>
    <row outlineLevel="0" r="561">
      <c r="A561" s="69" t="n"/>
      <c r="B561" s="71" t="n"/>
      <c r="C561" s="60" t="n"/>
      <c r="D561" s="71" t="n"/>
      <c r="E561" s="62" t="n"/>
      <c r="F561" s="63" t="n"/>
    </row>
    <row outlineLevel="0" r="562">
      <c r="A562" s="69" t="n"/>
      <c r="B562" s="71" t="n"/>
      <c r="C562" s="60" t="n"/>
      <c r="D562" s="71" t="n"/>
      <c r="E562" s="62" t="n"/>
      <c r="F562" s="63" t="n"/>
    </row>
    <row outlineLevel="0" r="563">
      <c r="A563" s="69" t="n"/>
      <c r="B563" s="71" t="n"/>
      <c r="C563" s="60" t="n"/>
      <c r="D563" s="71" t="n"/>
      <c r="E563" s="62" t="n"/>
      <c r="F563" s="63" t="n"/>
    </row>
    <row outlineLevel="0" r="564">
      <c r="A564" s="69" t="n"/>
      <c r="B564" s="71" t="n"/>
      <c r="C564" s="60" t="n"/>
      <c r="D564" s="71" t="n"/>
      <c r="E564" s="62" t="n"/>
      <c r="F564" s="63" t="n"/>
    </row>
    <row outlineLevel="0" r="565">
      <c r="A565" s="69" t="n"/>
      <c r="B565" s="71" t="n"/>
      <c r="C565" s="60" t="n"/>
      <c r="D565" s="71" t="n"/>
      <c r="E565" s="62" t="n"/>
      <c r="F565" s="63" t="n"/>
    </row>
    <row outlineLevel="0" r="566">
      <c r="A566" s="69" t="n"/>
      <c r="B566" s="71" t="n"/>
      <c r="C566" s="60" t="n"/>
      <c r="D566" s="71" t="n"/>
      <c r="E566" s="62" t="n"/>
      <c r="F566" s="63" t="n"/>
    </row>
    <row outlineLevel="0" r="567">
      <c r="A567" s="69" t="n"/>
      <c r="B567" s="71" t="n"/>
      <c r="C567" s="60" t="n"/>
      <c r="D567" s="71" t="n"/>
      <c r="E567" s="62" t="n"/>
      <c r="F567" s="63" t="n"/>
    </row>
    <row outlineLevel="0" r="568">
      <c r="A568" s="69" t="n"/>
      <c r="B568" s="71" t="n"/>
      <c r="C568" s="60" t="n"/>
      <c r="D568" s="71" t="n"/>
      <c r="E568" s="62" t="n"/>
      <c r="F568" s="63" t="n"/>
    </row>
    <row customFormat="true" ht="15" outlineLevel="0" r="569" s="77">
      <c r="A569" s="69" t="n"/>
      <c r="B569" s="71" t="n"/>
      <c r="C569" s="60" t="n"/>
      <c r="D569" s="71" t="n"/>
      <c r="E569" s="62" t="n"/>
      <c r="F569" s="63" t="n"/>
      <c r="G569" s="6" t="n"/>
      <c r="H569" s="6" t="n"/>
      <c r="I569" s="6" t="n"/>
      <c r="J569" s="7" t="n"/>
      <c r="K569" s="7" t="n"/>
      <c r="L569" s="7" t="n"/>
      <c r="M569" s="7" t="n"/>
      <c r="N569" s="7" t="n"/>
      <c r="O569" s="7" t="n"/>
      <c r="P569" s="7" t="n"/>
      <c r="Q569" s="7" t="n"/>
      <c r="R569" s="7" t="n"/>
      <c r="S569" s="7" t="n"/>
      <c r="T569" s="7" t="n"/>
      <c r="U569" s="7" t="n"/>
      <c r="V569" s="7" t="n"/>
      <c r="W569" s="7" t="n"/>
      <c r="X569" s="7" t="n"/>
      <c r="Y569" s="7" t="n"/>
      <c r="Z569" s="7" t="n"/>
      <c r="AA569" s="7" t="n"/>
      <c r="AB569" s="7" t="n"/>
      <c r="AC569" s="7" t="n"/>
      <c r="AD569" s="7" t="n"/>
      <c r="AE569" s="7" t="n"/>
      <c r="AF569" s="7" t="n"/>
      <c r="AG569" s="7" t="n"/>
      <c r="AH569" s="7" t="n"/>
      <c r="AI569" s="7" t="n"/>
      <c r="AJ569" s="7" t="n"/>
      <c r="AK569" s="7" t="n"/>
      <c r="AL569" s="7" t="n"/>
      <c r="AM569" s="7" t="n"/>
      <c r="AN569" s="7" t="n"/>
      <c r="AO569" s="7" t="n"/>
      <c r="AP569" s="7" t="n"/>
      <c r="AQ569" s="7" t="n"/>
      <c r="AR569" s="7" t="n"/>
      <c r="AS569" s="7" t="n"/>
      <c r="AT569" s="7" t="n"/>
      <c r="AU569" s="7" t="n"/>
      <c r="AV569" s="7" t="n"/>
      <c r="AW569" s="7" t="n"/>
      <c r="AX569" s="7" t="n"/>
      <c r="AY569" s="7" t="n"/>
      <c r="AZ569" s="7" t="n"/>
      <c r="BA569" s="7" t="n"/>
      <c r="BB569" s="7" t="n"/>
      <c r="BC569" s="7" t="n"/>
      <c r="BD569" s="7" t="n"/>
      <c r="BE569" s="7" t="n"/>
      <c r="BF569" s="7" t="n"/>
      <c r="BG569" s="7" t="n"/>
      <c r="BH569" s="7" t="n"/>
      <c r="BI569" s="7" t="n"/>
      <c r="BJ569" s="7" t="n"/>
      <c r="BK569" s="7" t="n"/>
      <c r="BL569" s="7" t="n"/>
      <c r="BM569" s="7" t="n"/>
      <c r="BN569" s="7" t="n"/>
      <c r="BO569" s="7" t="n"/>
      <c r="BP569" s="7" t="n"/>
      <c r="BQ569" s="7" t="n"/>
      <c r="BR569" s="7" t="n"/>
      <c r="BS569" s="7" t="n"/>
      <c r="BT569" s="7" t="n"/>
      <c r="BU569" s="7" t="n"/>
      <c r="BV569" s="7" t="n"/>
      <c r="BW569" s="7" t="n"/>
      <c r="BX569" s="7" t="n"/>
      <c r="BY569" s="7" t="n"/>
      <c r="BZ569" s="7" t="n"/>
      <c r="CA569" s="7" t="n"/>
      <c r="CB569" s="7" t="n"/>
      <c r="CC569" s="7" t="n"/>
      <c r="CD569" s="7" t="n"/>
      <c r="CE569" s="7" t="n"/>
      <c r="CF569" s="7" t="n"/>
      <c r="CG569" s="7" t="n"/>
      <c r="CH569" s="7" t="n"/>
      <c r="CI569" s="7" t="n"/>
      <c r="CJ569" s="7" t="n"/>
      <c r="CK569" s="7" t="n"/>
      <c r="CL569" s="7" t="n"/>
      <c r="CM569" s="7" t="n"/>
      <c r="CN569" s="7" t="n"/>
      <c r="CO569" s="7" t="n"/>
      <c r="CP569" s="7" t="n"/>
      <c r="CQ569" s="7" t="n"/>
      <c r="CR569" s="7" t="n"/>
      <c r="CS569" s="7" t="n"/>
      <c r="CT569" s="7" t="n"/>
      <c r="CU569" s="7" t="n"/>
      <c r="CV569" s="7" t="n"/>
      <c r="CW569" s="7" t="n"/>
      <c r="CX569" s="7" t="n"/>
      <c r="CY569" s="7" t="n"/>
      <c r="CZ569" s="7" t="n"/>
      <c r="DA569" s="7" t="n"/>
      <c r="DB569" s="7" t="n"/>
      <c r="DC569" s="7" t="n"/>
      <c r="DD569" s="7" t="n"/>
      <c r="DE569" s="7" t="n"/>
      <c r="DF569" s="7" t="n"/>
      <c r="DG569" s="7" t="n"/>
      <c r="DH569" s="7" t="n"/>
      <c r="DI569" s="7" t="n"/>
      <c r="DJ569" s="7" t="n"/>
      <c r="DK569" s="7" t="n"/>
      <c r="DL569" s="7" t="n"/>
      <c r="DM569" s="7" t="n"/>
      <c r="DN569" s="7" t="n"/>
      <c r="DO569" s="7" t="n"/>
      <c r="DP569" s="7" t="n"/>
      <c r="DQ569" s="7" t="n"/>
      <c r="DR569" s="7" t="n"/>
      <c r="DS569" s="7" t="n"/>
      <c r="DT569" s="7" t="n"/>
      <c r="DU569" s="7" t="n"/>
      <c r="DV569" s="7" t="n"/>
      <c r="DW569" s="7" t="n"/>
      <c r="DX569" s="7" t="n"/>
      <c r="DY569" s="7" t="n"/>
      <c r="DZ569" s="7" t="n"/>
      <c r="EA569" s="7" t="n"/>
      <c r="EB569" s="7" t="n"/>
      <c r="EC569" s="7" t="n"/>
      <c r="ED569" s="7" t="n"/>
      <c r="EE569" s="7" t="n"/>
      <c r="EF569" s="7" t="n"/>
      <c r="EG569" s="7" t="n"/>
      <c r="EH569" s="7" t="n"/>
      <c r="EI569" s="7" t="n"/>
      <c r="EJ569" s="7" t="n"/>
      <c r="EK569" s="7" t="n"/>
      <c r="EL569" s="7" t="n"/>
      <c r="EM569" s="7" t="n"/>
      <c r="EN569" s="7" t="n"/>
      <c r="EO569" s="7" t="n"/>
      <c r="EP569" s="7" t="n"/>
      <c r="EQ569" s="7" t="n"/>
      <c r="ER569" s="7" t="n"/>
      <c r="ES569" s="7" t="n"/>
      <c r="ET569" s="7" t="n"/>
      <c r="EU569" s="7" t="n"/>
      <c r="EV569" s="7" t="n"/>
      <c r="EW569" s="7" t="n"/>
      <c r="EX569" s="7" t="n"/>
      <c r="EY569" s="7" t="n"/>
      <c r="EZ569" s="7" t="n"/>
      <c r="FA569" s="7" t="n"/>
      <c r="FB569" s="7" t="n"/>
      <c r="FC569" s="7" t="n"/>
      <c r="FD569" s="7" t="n"/>
      <c r="FE569" s="7" t="n"/>
      <c r="FF569" s="7" t="n"/>
      <c r="FG569" s="7" t="n"/>
      <c r="FH569" s="7" t="n"/>
      <c r="FI569" s="7" t="n"/>
      <c r="FJ569" s="7" t="n"/>
      <c r="FK569" s="7" t="n"/>
      <c r="FL569" s="7" t="n"/>
      <c r="FM569" s="7" t="n"/>
      <c r="FN569" s="7" t="n"/>
      <c r="FO569" s="7" t="n"/>
      <c r="FP569" s="7" t="n"/>
      <c r="FQ569" s="7" t="n"/>
      <c r="FR569" s="7" t="n"/>
      <c r="FS569" s="7" t="n"/>
      <c r="FT569" s="7" t="n"/>
      <c r="FU569" s="7" t="n"/>
      <c r="FV569" s="7" t="n"/>
      <c r="FW569" s="7" t="n"/>
      <c r="FX569" s="7" t="n"/>
      <c r="FY569" s="7" t="n"/>
      <c r="FZ569" s="7" t="n"/>
      <c r="GA569" s="7" t="n"/>
      <c r="GB569" s="7" t="n"/>
      <c r="GC569" s="7" t="n"/>
      <c r="GD569" s="7" t="n"/>
      <c r="GE569" s="7" t="n"/>
      <c r="GF569" s="7" t="n"/>
      <c r="GG569" s="7" t="n"/>
      <c r="GH569" s="7" t="n"/>
      <c r="GI569" s="7" t="n"/>
      <c r="GJ569" s="7" t="n"/>
      <c r="GK569" s="7" t="n"/>
      <c r="GL569" s="7" t="n"/>
      <c r="GM569" s="7" t="n"/>
      <c r="GN569" s="7" t="n"/>
      <c r="GO569" s="7" t="n"/>
      <c r="GP569" s="7" t="n"/>
      <c r="GQ569" s="7" t="n"/>
      <c r="GR569" s="7" t="n"/>
      <c r="GS569" s="7" t="n"/>
      <c r="GT569" s="7" t="n"/>
      <c r="GU569" s="7" t="n"/>
      <c r="GV569" s="7" t="n"/>
      <c r="GW569" s="7" t="n"/>
      <c r="GX569" s="7" t="n"/>
      <c r="GY569" s="7" t="n"/>
      <c r="GZ569" s="7" t="n"/>
      <c r="HA569" s="7" t="n"/>
      <c r="HB569" s="7" t="n"/>
      <c r="HC569" s="7" t="n"/>
      <c r="HD569" s="7" t="n"/>
      <c r="HE569" s="7" t="n"/>
      <c r="HF569" s="7" t="n"/>
      <c r="HG569" s="7" t="n"/>
      <c r="HH569" s="7" t="n"/>
      <c r="HI569" s="7" t="n"/>
      <c r="HJ569" s="7" t="n"/>
      <c r="HK569" s="7" t="n"/>
      <c r="HL569" s="7" t="n"/>
      <c r="HM569" s="7" t="n"/>
      <c r="HN569" s="7" t="n"/>
      <c r="HO569" s="7" t="n"/>
      <c r="HP569" s="7" t="n"/>
      <c r="HQ569" s="7" t="n"/>
      <c r="HR569" s="7" t="n"/>
      <c r="HS569" s="7" t="n"/>
      <c r="HT569" s="7" t="n"/>
      <c r="HU569" s="7" t="n"/>
      <c r="HV569" s="7" t="n"/>
      <c r="HW569" s="7" t="n"/>
      <c r="HX569" s="7" t="n"/>
      <c r="HY569" s="7" t="n"/>
      <c r="HZ569" s="7" t="n"/>
      <c r="IA569" s="7" t="n"/>
      <c r="IB569" s="7" t="n"/>
      <c r="IC569" s="7" t="n"/>
      <c r="ID569" s="7" t="n"/>
      <c r="IE569" s="7" t="n"/>
      <c r="IF569" s="7" t="n"/>
      <c r="IG569" s="7" t="n"/>
      <c r="IH569" s="7" t="n"/>
      <c r="II569" s="7" t="n"/>
      <c r="IJ569" s="7" t="n"/>
      <c r="IK569" s="7" t="n"/>
      <c r="IL569" s="7" t="n"/>
      <c r="IM569" s="7" t="n"/>
      <c r="IN569" s="7" t="n"/>
      <c r="IO569" s="7" t="n"/>
    </row>
    <row customFormat="true" ht="15" outlineLevel="0" r="570" s="77">
      <c r="A570" s="69" t="n"/>
      <c r="B570" s="71" t="n"/>
      <c r="C570" s="60" t="n"/>
      <c r="D570" s="71" t="n"/>
      <c r="E570" s="62" t="n"/>
      <c r="F570" s="63" t="n"/>
      <c r="G570" s="6" t="n"/>
      <c r="H570" s="6" t="n"/>
      <c r="I570" s="6" t="n"/>
      <c r="J570" s="7" t="n"/>
      <c r="K570" s="7" t="n"/>
      <c r="L570" s="7" t="n"/>
      <c r="M570" s="7" t="n"/>
      <c r="N570" s="7" t="n"/>
      <c r="O570" s="7" t="n"/>
      <c r="P570" s="7" t="n"/>
      <c r="Q570" s="7" t="n"/>
      <c r="R570" s="7" t="n"/>
      <c r="S570" s="7" t="n"/>
      <c r="T570" s="7" t="n"/>
      <c r="U570" s="7" t="n"/>
      <c r="V570" s="7" t="n"/>
      <c r="W570" s="7" t="n"/>
      <c r="X570" s="7" t="n"/>
      <c r="Y570" s="7" t="n"/>
      <c r="Z570" s="7" t="n"/>
      <c r="AA570" s="7" t="n"/>
      <c r="AB570" s="7" t="n"/>
      <c r="AC570" s="7" t="n"/>
      <c r="AD570" s="7" t="n"/>
      <c r="AE570" s="7" t="n"/>
      <c r="AF570" s="7" t="n"/>
      <c r="AG570" s="7" t="n"/>
      <c r="AH570" s="7" t="n"/>
      <c r="AI570" s="7" t="n"/>
      <c r="AJ570" s="7" t="n"/>
      <c r="AK570" s="7" t="n"/>
      <c r="AL570" s="7" t="n"/>
      <c r="AM570" s="7" t="n"/>
      <c r="AN570" s="7" t="n"/>
      <c r="AO570" s="7" t="n"/>
      <c r="AP570" s="7" t="n"/>
      <c r="AQ570" s="7" t="n"/>
      <c r="AR570" s="7" t="n"/>
      <c r="AS570" s="7" t="n"/>
      <c r="AT570" s="7" t="n"/>
      <c r="AU570" s="7" t="n"/>
      <c r="AV570" s="7" t="n"/>
      <c r="AW570" s="7" t="n"/>
      <c r="AX570" s="7" t="n"/>
      <c r="AY570" s="7" t="n"/>
      <c r="AZ570" s="7" t="n"/>
      <c r="BA570" s="7" t="n"/>
      <c r="BB570" s="7" t="n"/>
      <c r="BC570" s="7" t="n"/>
      <c r="BD570" s="7" t="n"/>
      <c r="BE570" s="7" t="n"/>
      <c r="BF570" s="7" t="n"/>
      <c r="BG570" s="7" t="n"/>
      <c r="BH570" s="7" t="n"/>
      <c r="BI570" s="7" t="n"/>
      <c r="BJ570" s="7" t="n"/>
      <c r="BK570" s="7" t="n"/>
      <c r="BL570" s="7" t="n"/>
      <c r="BM570" s="7" t="n"/>
      <c r="BN570" s="7" t="n"/>
      <c r="BO570" s="7" t="n"/>
      <c r="BP570" s="7" t="n"/>
      <c r="BQ570" s="7" t="n"/>
      <c r="BR570" s="7" t="n"/>
      <c r="BS570" s="7" t="n"/>
      <c r="BT570" s="7" t="n"/>
      <c r="BU570" s="7" t="n"/>
      <c r="BV570" s="7" t="n"/>
      <c r="BW570" s="7" t="n"/>
      <c r="BX570" s="7" t="n"/>
      <c r="BY570" s="7" t="n"/>
      <c r="BZ570" s="7" t="n"/>
      <c r="CA570" s="7" t="n"/>
      <c r="CB570" s="7" t="n"/>
      <c r="CC570" s="7" t="n"/>
      <c r="CD570" s="7" t="n"/>
      <c r="CE570" s="7" t="n"/>
      <c r="CF570" s="7" t="n"/>
      <c r="CG570" s="7" t="n"/>
      <c r="CH570" s="7" t="n"/>
      <c r="CI570" s="7" t="n"/>
      <c r="CJ570" s="7" t="n"/>
      <c r="CK570" s="7" t="n"/>
      <c r="CL570" s="7" t="n"/>
      <c r="CM570" s="7" t="n"/>
      <c r="CN570" s="7" t="n"/>
      <c r="CO570" s="7" t="n"/>
      <c r="CP570" s="7" t="n"/>
      <c r="CQ570" s="7" t="n"/>
      <c r="CR570" s="7" t="n"/>
      <c r="CS570" s="7" t="n"/>
      <c r="CT570" s="7" t="n"/>
      <c r="CU570" s="7" t="n"/>
      <c r="CV570" s="7" t="n"/>
      <c r="CW570" s="7" t="n"/>
      <c r="CX570" s="7" t="n"/>
      <c r="CY570" s="7" t="n"/>
      <c r="CZ570" s="7" t="n"/>
      <c r="DA570" s="7" t="n"/>
      <c r="DB570" s="7" t="n"/>
      <c r="DC570" s="7" t="n"/>
      <c r="DD570" s="7" t="n"/>
      <c r="DE570" s="7" t="n"/>
      <c r="DF570" s="7" t="n"/>
      <c r="DG570" s="7" t="n"/>
      <c r="DH570" s="7" t="n"/>
      <c r="DI570" s="7" t="n"/>
      <c r="DJ570" s="7" t="n"/>
      <c r="DK570" s="7" t="n"/>
      <c r="DL570" s="7" t="n"/>
      <c r="DM570" s="7" t="n"/>
      <c r="DN570" s="7" t="n"/>
      <c r="DO570" s="7" t="n"/>
      <c r="DP570" s="7" t="n"/>
      <c r="DQ570" s="7" t="n"/>
      <c r="DR570" s="7" t="n"/>
      <c r="DS570" s="7" t="n"/>
      <c r="DT570" s="7" t="n"/>
      <c r="DU570" s="7" t="n"/>
      <c r="DV570" s="7" t="n"/>
      <c r="DW570" s="7" t="n"/>
      <c r="DX570" s="7" t="n"/>
      <c r="DY570" s="7" t="n"/>
      <c r="DZ570" s="7" t="n"/>
      <c r="EA570" s="7" t="n"/>
      <c r="EB570" s="7" t="n"/>
      <c r="EC570" s="7" t="n"/>
      <c r="ED570" s="7" t="n"/>
      <c r="EE570" s="7" t="n"/>
      <c r="EF570" s="7" t="n"/>
      <c r="EG570" s="7" t="n"/>
      <c r="EH570" s="7" t="n"/>
      <c r="EI570" s="7" t="n"/>
      <c r="EJ570" s="7" t="n"/>
      <c r="EK570" s="7" t="n"/>
      <c r="EL570" s="7" t="n"/>
      <c r="EM570" s="7" t="n"/>
      <c r="EN570" s="7" t="n"/>
      <c r="EO570" s="7" t="n"/>
      <c r="EP570" s="7" t="n"/>
      <c r="EQ570" s="7" t="n"/>
      <c r="ER570" s="7" t="n"/>
      <c r="ES570" s="7" t="n"/>
      <c r="ET570" s="7" t="n"/>
      <c r="EU570" s="7" t="n"/>
      <c r="EV570" s="7" t="n"/>
      <c r="EW570" s="7" t="n"/>
      <c r="EX570" s="7" t="n"/>
      <c r="EY570" s="7" t="n"/>
      <c r="EZ570" s="7" t="n"/>
      <c r="FA570" s="7" t="n"/>
      <c r="FB570" s="7" t="n"/>
      <c r="FC570" s="7" t="n"/>
      <c r="FD570" s="7" t="n"/>
      <c r="FE570" s="7" t="n"/>
      <c r="FF570" s="7" t="n"/>
      <c r="FG570" s="7" t="n"/>
      <c r="FH570" s="7" t="n"/>
      <c r="FI570" s="7" t="n"/>
      <c r="FJ570" s="7" t="n"/>
      <c r="FK570" s="7" t="n"/>
      <c r="FL570" s="7" t="n"/>
      <c r="FM570" s="7" t="n"/>
      <c r="FN570" s="7" t="n"/>
      <c r="FO570" s="7" t="n"/>
      <c r="FP570" s="7" t="n"/>
      <c r="FQ570" s="7" t="n"/>
      <c r="FR570" s="7" t="n"/>
      <c r="FS570" s="7" t="n"/>
      <c r="FT570" s="7" t="n"/>
      <c r="FU570" s="7" t="n"/>
      <c r="FV570" s="7" t="n"/>
      <c r="FW570" s="7" t="n"/>
      <c r="FX570" s="7" t="n"/>
      <c r="FY570" s="7" t="n"/>
      <c r="FZ570" s="7" t="n"/>
      <c r="GA570" s="7" t="n"/>
      <c r="GB570" s="7" t="n"/>
      <c r="GC570" s="7" t="n"/>
      <c r="GD570" s="7" t="n"/>
      <c r="GE570" s="7" t="n"/>
      <c r="GF570" s="7" t="n"/>
      <c r="GG570" s="7" t="n"/>
      <c r="GH570" s="7" t="n"/>
      <c r="GI570" s="7" t="n"/>
      <c r="GJ570" s="7" t="n"/>
      <c r="GK570" s="7" t="n"/>
      <c r="GL570" s="7" t="n"/>
      <c r="GM570" s="7" t="n"/>
      <c r="GN570" s="7" t="n"/>
      <c r="GO570" s="7" t="n"/>
      <c r="GP570" s="7" t="n"/>
      <c r="GQ570" s="7" t="n"/>
      <c r="GR570" s="7" t="n"/>
      <c r="GS570" s="7" t="n"/>
      <c r="GT570" s="7" t="n"/>
      <c r="GU570" s="7" t="n"/>
      <c r="GV570" s="7" t="n"/>
      <c r="GW570" s="7" t="n"/>
      <c r="GX570" s="7" t="n"/>
      <c r="GY570" s="7" t="n"/>
      <c r="GZ570" s="7" t="n"/>
      <c r="HA570" s="7" t="n"/>
      <c r="HB570" s="7" t="n"/>
      <c r="HC570" s="7" t="n"/>
      <c r="HD570" s="7" t="n"/>
      <c r="HE570" s="7" t="n"/>
      <c r="HF570" s="7" t="n"/>
      <c r="HG570" s="7" t="n"/>
      <c r="HH570" s="7" t="n"/>
      <c r="HI570" s="7" t="n"/>
      <c r="HJ570" s="7" t="n"/>
      <c r="HK570" s="7" t="n"/>
      <c r="HL570" s="7" t="n"/>
      <c r="HM570" s="7" t="n"/>
      <c r="HN570" s="7" t="n"/>
      <c r="HO570" s="7" t="n"/>
      <c r="HP570" s="7" t="n"/>
      <c r="HQ570" s="7" t="n"/>
      <c r="HR570" s="7" t="n"/>
      <c r="HS570" s="7" t="n"/>
      <c r="HT570" s="7" t="n"/>
      <c r="HU570" s="7" t="n"/>
      <c r="HV570" s="7" t="n"/>
      <c r="HW570" s="7" t="n"/>
      <c r="HX570" s="7" t="n"/>
      <c r="HY570" s="7" t="n"/>
      <c r="HZ570" s="7" t="n"/>
      <c r="IA570" s="7" t="n"/>
      <c r="IB570" s="7" t="n"/>
      <c r="IC570" s="7" t="n"/>
      <c r="ID570" s="7" t="n"/>
      <c r="IE570" s="7" t="n"/>
      <c r="IF570" s="7" t="n"/>
      <c r="IG570" s="7" t="n"/>
      <c r="IH570" s="7" t="n"/>
      <c r="II570" s="7" t="n"/>
      <c r="IJ570" s="7" t="n"/>
      <c r="IK570" s="7" t="n"/>
      <c r="IL570" s="7" t="n"/>
      <c r="IM570" s="7" t="n"/>
      <c r="IN570" s="7" t="n"/>
      <c r="IO570" s="7" t="n"/>
    </row>
    <row customFormat="true" ht="15" outlineLevel="0" r="571" s="77">
      <c r="A571" s="69" t="n"/>
      <c r="B571" s="71" t="n"/>
      <c r="C571" s="60" t="n"/>
      <c r="D571" s="71" t="n"/>
      <c r="E571" s="62" t="n"/>
      <c r="F571" s="63" t="n"/>
      <c r="G571" s="6" t="n"/>
      <c r="H571" s="6" t="n"/>
      <c r="I571" s="6" t="n"/>
      <c r="J571" s="7" t="n"/>
      <c r="K571" s="7" t="n"/>
      <c r="L571" s="7" t="n"/>
      <c r="M571" s="7" t="n"/>
      <c r="N571" s="7" t="n"/>
      <c r="O571" s="7" t="n"/>
      <c r="P571" s="7" t="n"/>
      <c r="Q571" s="7" t="n"/>
      <c r="R571" s="7" t="n"/>
      <c r="S571" s="7" t="n"/>
      <c r="T571" s="7" t="n"/>
      <c r="U571" s="7" t="n"/>
      <c r="V571" s="7" t="n"/>
      <c r="W571" s="7" t="n"/>
      <c r="X571" s="7" t="n"/>
      <c r="Y571" s="7" t="n"/>
      <c r="Z571" s="7" t="n"/>
      <c r="AA571" s="7" t="n"/>
      <c r="AB571" s="7" t="n"/>
      <c r="AC571" s="7" t="n"/>
      <c r="AD571" s="7" t="n"/>
      <c r="AE571" s="7" t="n"/>
      <c r="AF571" s="7" t="n"/>
      <c r="AG571" s="7" t="n"/>
      <c r="AH571" s="7" t="n"/>
      <c r="AI571" s="7" t="n"/>
      <c r="AJ571" s="7" t="n"/>
      <c r="AK571" s="7" t="n"/>
      <c r="AL571" s="7" t="n"/>
      <c r="AM571" s="7" t="n"/>
      <c r="AN571" s="7" t="n"/>
      <c r="AO571" s="7" t="n"/>
      <c r="AP571" s="7" t="n"/>
      <c r="AQ571" s="7" t="n"/>
      <c r="AR571" s="7" t="n"/>
      <c r="AS571" s="7" t="n"/>
      <c r="AT571" s="7" t="n"/>
      <c r="AU571" s="7" t="n"/>
      <c r="AV571" s="7" t="n"/>
      <c r="AW571" s="7" t="n"/>
      <c r="AX571" s="7" t="n"/>
      <c r="AY571" s="7" t="n"/>
      <c r="AZ571" s="7" t="n"/>
      <c r="BA571" s="7" t="n"/>
      <c r="BB571" s="7" t="n"/>
      <c r="BC571" s="7" t="n"/>
      <c r="BD571" s="7" t="n"/>
      <c r="BE571" s="7" t="n"/>
      <c r="BF571" s="7" t="n"/>
      <c r="BG571" s="7" t="n"/>
      <c r="BH571" s="7" t="n"/>
      <c r="BI571" s="7" t="n"/>
      <c r="BJ571" s="7" t="n"/>
      <c r="BK571" s="7" t="n"/>
      <c r="BL571" s="7" t="n"/>
      <c r="BM571" s="7" t="n"/>
      <c r="BN571" s="7" t="n"/>
      <c r="BO571" s="7" t="n"/>
      <c r="BP571" s="7" t="n"/>
      <c r="BQ571" s="7" t="n"/>
      <c r="BR571" s="7" t="n"/>
      <c r="BS571" s="7" t="n"/>
      <c r="BT571" s="7" t="n"/>
      <c r="BU571" s="7" t="n"/>
      <c r="BV571" s="7" t="n"/>
      <c r="BW571" s="7" t="n"/>
      <c r="BX571" s="7" t="n"/>
      <c r="BY571" s="7" t="n"/>
      <c r="BZ571" s="7" t="n"/>
      <c r="CA571" s="7" t="n"/>
      <c r="CB571" s="7" t="n"/>
      <c r="CC571" s="7" t="n"/>
      <c r="CD571" s="7" t="n"/>
      <c r="CE571" s="7" t="n"/>
      <c r="CF571" s="7" t="n"/>
      <c r="CG571" s="7" t="n"/>
      <c r="CH571" s="7" t="n"/>
      <c r="CI571" s="7" t="n"/>
      <c r="CJ571" s="7" t="n"/>
      <c r="CK571" s="7" t="n"/>
      <c r="CL571" s="7" t="n"/>
      <c r="CM571" s="7" t="n"/>
      <c r="CN571" s="7" t="n"/>
      <c r="CO571" s="7" t="n"/>
      <c r="CP571" s="7" t="n"/>
      <c r="CQ571" s="7" t="n"/>
      <c r="CR571" s="7" t="n"/>
      <c r="CS571" s="7" t="n"/>
      <c r="CT571" s="7" t="n"/>
      <c r="CU571" s="7" t="n"/>
      <c r="CV571" s="7" t="n"/>
      <c r="CW571" s="7" t="n"/>
      <c r="CX571" s="7" t="n"/>
      <c r="CY571" s="7" t="n"/>
      <c r="CZ571" s="7" t="n"/>
      <c r="DA571" s="7" t="n"/>
      <c r="DB571" s="7" t="n"/>
      <c r="DC571" s="7" t="n"/>
      <c r="DD571" s="7" t="n"/>
      <c r="DE571" s="7" t="n"/>
      <c r="DF571" s="7" t="n"/>
      <c r="DG571" s="7" t="n"/>
      <c r="DH571" s="7" t="n"/>
      <c r="DI571" s="7" t="n"/>
      <c r="DJ571" s="7" t="n"/>
      <c r="DK571" s="7" t="n"/>
      <c r="DL571" s="7" t="n"/>
      <c r="DM571" s="7" t="n"/>
      <c r="DN571" s="7" t="n"/>
      <c r="DO571" s="7" t="n"/>
      <c r="DP571" s="7" t="n"/>
      <c r="DQ571" s="7" t="n"/>
      <c r="DR571" s="7" t="n"/>
      <c r="DS571" s="7" t="n"/>
      <c r="DT571" s="7" t="n"/>
      <c r="DU571" s="7" t="n"/>
      <c r="DV571" s="7" t="n"/>
      <c r="DW571" s="7" t="n"/>
      <c r="DX571" s="7" t="n"/>
      <c r="DY571" s="7" t="n"/>
      <c r="DZ571" s="7" t="n"/>
      <c r="EA571" s="7" t="n"/>
      <c r="EB571" s="7" t="n"/>
      <c r="EC571" s="7" t="n"/>
      <c r="ED571" s="7" t="n"/>
      <c r="EE571" s="7" t="n"/>
      <c r="EF571" s="7" t="n"/>
      <c r="EG571" s="7" t="n"/>
      <c r="EH571" s="7" t="n"/>
      <c r="EI571" s="7" t="n"/>
      <c r="EJ571" s="7" t="n"/>
      <c r="EK571" s="7" t="n"/>
      <c r="EL571" s="7" t="n"/>
      <c r="EM571" s="7" t="n"/>
      <c r="EN571" s="7" t="n"/>
      <c r="EO571" s="7" t="n"/>
      <c r="EP571" s="7" t="n"/>
      <c r="EQ571" s="7" t="n"/>
      <c r="ER571" s="7" t="n"/>
      <c r="ES571" s="7" t="n"/>
      <c r="ET571" s="7" t="n"/>
      <c r="EU571" s="7" t="n"/>
      <c r="EV571" s="7" t="n"/>
      <c r="EW571" s="7" t="n"/>
      <c r="EX571" s="7" t="n"/>
      <c r="EY571" s="7" t="n"/>
      <c r="EZ571" s="7" t="n"/>
      <c r="FA571" s="7" t="n"/>
      <c r="FB571" s="7" t="n"/>
      <c r="FC571" s="7" t="n"/>
      <c r="FD571" s="7" t="n"/>
      <c r="FE571" s="7" t="n"/>
      <c r="FF571" s="7" t="n"/>
      <c r="FG571" s="7" t="n"/>
      <c r="FH571" s="7" t="n"/>
      <c r="FI571" s="7" t="n"/>
      <c r="FJ571" s="7" t="n"/>
      <c r="FK571" s="7" t="n"/>
      <c r="FL571" s="7" t="n"/>
      <c r="FM571" s="7" t="n"/>
      <c r="FN571" s="7" t="n"/>
      <c r="FO571" s="7" t="n"/>
      <c r="FP571" s="7" t="n"/>
      <c r="FQ571" s="7" t="n"/>
      <c r="FR571" s="7" t="n"/>
      <c r="FS571" s="7" t="n"/>
      <c r="FT571" s="7" t="n"/>
      <c r="FU571" s="7" t="n"/>
      <c r="FV571" s="7" t="n"/>
      <c r="FW571" s="7" t="n"/>
      <c r="FX571" s="7" t="n"/>
      <c r="FY571" s="7" t="n"/>
      <c r="FZ571" s="7" t="n"/>
      <c r="GA571" s="7" t="n"/>
      <c r="GB571" s="7" t="n"/>
      <c r="GC571" s="7" t="n"/>
      <c r="GD571" s="7" t="n"/>
      <c r="GE571" s="7" t="n"/>
      <c r="GF571" s="7" t="n"/>
      <c r="GG571" s="7" t="n"/>
      <c r="GH571" s="7" t="n"/>
      <c r="GI571" s="7" t="n"/>
      <c r="GJ571" s="7" t="n"/>
      <c r="GK571" s="7" t="n"/>
      <c r="GL571" s="7" t="n"/>
      <c r="GM571" s="7" t="n"/>
      <c r="GN571" s="7" t="n"/>
      <c r="GO571" s="7" t="n"/>
      <c r="GP571" s="7" t="n"/>
      <c r="GQ571" s="7" t="n"/>
      <c r="GR571" s="7" t="n"/>
      <c r="GS571" s="7" t="n"/>
      <c r="GT571" s="7" t="n"/>
      <c r="GU571" s="7" t="n"/>
      <c r="GV571" s="7" t="n"/>
      <c r="GW571" s="7" t="n"/>
      <c r="GX571" s="7" t="n"/>
      <c r="GY571" s="7" t="n"/>
      <c r="GZ571" s="7" t="n"/>
      <c r="HA571" s="7" t="n"/>
      <c r="HB571" s="7" t="n"/>
      <c r="HC571" s="7" t="n"/>
      <c r="HD571" s="7" t="n"/>
      <c r="HE571" s="7" t="n"/>
      <c r="HF571" s="7" t="n"/>
      <c r="HG571" s="7" t="n"/>
      <c r="HH571" s="7" t="n"/>
      <c r="HI571" s="7" t="n"/>
      <c r="HJ571" s="7" t="n"/>
      <c r="HK571" s="7" t="n"/>
      <c r="HL571" s="7" t="n"/>
      <c r="HM571" s="7" t="n"/>
      <c r="HN571" s="7" t="n"/>
      <c r="HO571" s="7" t="n"/>
      <c r="HP571" s="7" t="n"/>
      <c r="HQ571" s="7" t="n"/>
      <c r="HR571" s="7" t="n"/>
      <c r="HS571" s="7" t="n"/>
      <c r="HT571" s="7" t="n"/>
      <c r="HU571" s="7" t="n"/>
      <c r="HV571" s="7" t="n"/>
      <c r="HW571" s="7" t="n"/>
      <c r="HX571" s="7" t="n"/>
      <c r="HY571" s="7" t="n"/>
      <c r="HZ571" s="7" t="n"/>
      <c r="IA571" s="7" t="n"/>
      <c r="IB571" s="7" t="n"/>
      <c r="IC571" s="7" t="n"/>
      <c r="ID571" s="7" t="n"/>
      <c r="IE571" s="7" t="n"/>
      <c r="IF571" s="7" t="n"/>
      <c r="IG571" s="7" t="n"/>
      <c r="IH571" s="7" t="n"/>
      <c r="II571" s="7" t="n"/>
      <c r="IJ571" s="7" t="n"/>
      <c r="IK571" s="7" t="n"/>
      <c r="IL571" s="7" t="n"/>
      <c r="IM571" s="7" t="n"/>
      <c r="IN571" s="7" t="n"/>
      <c r="IO571" s="7" t="n"/>
    </row>
    <row customFormat="true" ht="15" outlineLevel="0" r="572" s="77">
      <c r="A572" s="69" t="n"/>
      <c r="B572" s="71" t="n"/>
      <c r="C572" s="60" t="n"/>
      <c r="D572" s="71" t="n"/>
      <c r="E572" s="62" t="n"/>
      <c r="F572" s="63" t="n"/>
      <c r="G572" s="6" t="n"/>
      <c r="H572" s="6" t="n"/>
      <c r="I572" s="6" t="n"/>
      <c r="J572" s="7" t="n"/>
      <c r="K572" s="7" t="n"/>
      <c r="L572" s="7" t="n"/>
      <c r="M572" s="7" t="n"/>
      <c r="N572" s="7" t="n"/>
      <c r="O572" s="7" t="n"/>
      <c r="P572" s="7" t="n"/>
      <c r="Q572" s="7" t="n"/>
      <c r="R572" s="7" t="n"/>
      <c r="S572" s="7" t="n"/>
      <c r="T572" s="7" t="n"/>
      <c r="U572" s="7" t="n"/>
      <c r="V572" s="7" t="n"/>
      <c r="W572" s="7" t="n"/>
      <c r="X572" s="7" t="n"/>
      <c r="Y572" s="7" t="n"/>
      <c r="Z572" s="7" t="n"/>
      <c r="AA572" s="7" t="n"/>
      <c r="AB572" s="7" t="n"/>
      <c r="AC572" s="7" t="n"/>
      <c r="AD572" s="7" t="n"/>
      <c r="AE572" s="7" t="n"/>
      <c r="AF572" s="7" t="n"/>
      <c r="AG572" s="7" t="n"/>
      <c r="AH572" s="7" t="n"/>
      <c r="AI572" s="7" t="n"/>
      <c r="AJ572" s="7" t="n"/>
      <c r="AK572" s="7" t="n"/>
      <c r="AL572" s="7" t="n"/>
      <c r="AM572" s="7" t="n"/>
      <c r="AN572" s="7" t="n"/>
      <c r="AO572" s="7" t="n"/>
      <c r="AP572" s="7" t="n"/>
      <c r="AQ572" s="7" t="n"/>
      <c r="AR572" s="7" t="n"/>
      <c r="AS572" s="7" t="n"/>
      <c r="AT572" s="7" t="n"/>
      <c r="AU572" s="7" t="n"/>
      <c r="AV572" s="7" t="n"/>
      <c r="AW572" s="7" t="n"/>
      <c r="AX572" s="7" t="n"/>
      <c r="AY572" s="7" t="n"/>
      <c r="AZ572" s="7" t="n"/>
      <c r="BA572" s="7" t="n"/>
      <c r="BB572" s="7" t="n"/>
      <c r="BC572" s="7" t="n"/>
      <c r="BD572" s="7" t="n"/>
      <c r="BE572" s="7" t="n"/>
      <c r="BF572" s="7" t="n"/>
      <c r="BG572" s="7" t="n"/>
      <c r="BH572" s="7" t="n"/>
      <c r="BI572" s="7" t="n"/>
      <c r="BJ572" s="7" t="n"/>
      <c r="BK572" s="7" t="n"/>
      <c r="BL572" s="7" t="n"/>
      <c r="BM572" s="7" t="n"/>
      <c r="BN572" s="7" t="n"/>
      <c r="BO572" s="7" t="n"/>
      <c r="BP572" s="7" t="n"/>
      <c r="BQ572" s="7" t="n"/>
      <c r="BR572" s="7" t="n"/>
      <c r="BS572" s="7" t="n"/>
      <c r="BT572" s="7" t="n"/>
      <c r="BU572" s="7" t="n"/>
      <c r="BV572" s="7" t="n"/>
      <c r="BW572" s="7" t="n"/>
      <c r="BX572" s="7" t="n"/>
      <c r="BY572" s="7" t="n"/>
      <c r="BZ572" s="7" t="n"/>
      <c r="CA572" s="7" t="n"/>
      <c r="CB572" s="7" t="n"/>
      <c r="CC572" s="7" t="n"/>
      <c r="CD572" s="7" t="n"/>
      <c r="CE572" s="7" t="n"/>
      <c r="CF572" s="7" t="n"/>
      <c r="CG572" s="7" t="n"/>
      <c r="CH572" s="7" t="n"/>
      <c r="CI572" s="7" t="n"/>
      <c r="CJ572" s="7" t="n"/>
      <c r="CK572" s="7" t="n"/>
      <c r="CL572" s="7" t="n"/>
      <c r="CM572" s="7" t="n"/>
      <c r="CN572" s="7" t="n"/>
      <c r="CO572" s="7" t="n"/>
      <c r="CP572" s="7" t="n"/>
      <c r="CQ572" s="7" t="n"/>
      <c r="CR572" s="7" t="n"/>
      <c r="CS572" s="7" t="n"/>
      <c r="CT572" s="7" t="n"/>
      <c r="CU572" s="7" t="n"/>
      <c r="CV572" s="7" t="n"/>
      <c r="CW572" s="7" t="n"/>
      <c r="CX572" s="7" t="n"/>
      <c r="CY572" s="7" t="n"/>
      <c r="CZ572" s="7" t="n"/>
      <c r="DA572" s="7" t="n"/>
      <c r="DB572" s="7" t="n"/>
      <c r="DC572" s="7" t="n"/>
      <c r="DD572" s="7" t="n"/>
      <c r="DE572" s="7" t="n"/>
      <c r="DF572" s="7" t="n"/>
      <c r="DG572" s="7" t="n"/>
      <c r="DH572" s="7" t="n"/>
      <c r="DI572" s="7" t="n"/>
      <c r="DJ572" s="7" t="n"/>
      <c r="DK572" s="7" t="n"/>
      <c r="DL572" s="7" t="n"/>
      <c r="DM572" s="7" t="n"/>
      <c r="DN572" s="7" t="n"/>
      <c r="DO572" s="7" t="n"/>
      <c r="DP572" s="7" t="n"/>
      <c r="DQ572" s="7" t="n"/>
      <c r="DR572" s="7" t="n"/>
      <c r="DS572" s="7" t="n"/>
      <c r="DT572" s="7" t="n"/>
      <c r="DU572" s="7" t="n"/>
      <c r="DV572" s="7" t="n"/>
      <c r="DW572" s="7" t="n"/>
      <c r="DX572" s="7" t="n"/>
      <c r="DY572" s="7" t="n"/>
      <c r="DZ572" s="7" t="n"/>
      <c r="EA572" s="7" t="n"/>
      <c r="EB572" s="7" t="n"/>
      <c r="EC572" s="7" t="n"/>
      <c r="ED572" s="7" t="n"/>
      <c r="EE572" s="7" t="n"/>
      <c r="EF572" s="7" t="n"/>
      <c r="EG572" s="7" t="n"/>
      <c r="EH572" s="7" t="n"/>
      <c r="EI572" s="7" t="n"/>
      <c r="EJ572" s="7" t="n"/>
      <c r="EK572" s="7" t="n"/>
      <c r="EL572" s="7" t="n"/>
      <c r="EM572" s="7" t="n"/>
      <c r="EN572" s="7" t="n"/>
      <c r="EO572" s="7" t="n"/>
      <c r="EP572" s="7" t="n"/>
      <c r="EQ572" s="7" t="n"/>
      <c r="ER572" s="7" t="n"/>
      <c r="ES572" s="7" t="n"/>
      <c r="ET572" s="7" t="n"/>
      <c r="EU572" s="7" t="n"/>
      <c r="EV572" s="7" t="n"/>
      <c r="EW572" s="7" t="n"/>
      <c r="EX572" s="7" t="n"/>
      <c r="EY572" s="7" t="n"/>
      <c r="EZ572" s="7" t="n"/>
      <c r="FA572" s="7" t="n"/>
      <c r="FB572" s="7" t="n"/>
      <c r="FC572" s="7" t="n"/>
      <c r="FD572" s="7" t="n"/>
      <c r="FE572" s="7" t="n"/>
      <c r="FF572" s="7" t="n"/>
      <c r="FG572" s="7" t="n"/>
      <c r="FH572" s="7" t="n"/>
      <c r="FI572" s="7" t="n"/>
      <c r="FJ572" s="7" t="n"/>
      <c r="FK572" s="7" t="n"/>
      <c r="FL572" s="7" t="n"/>
      <c r="FM572" s="7" t="n"/>
      <c r="FN572" s="7" t="n"/>
      <c r="FO572" s="7" t="n"/>
      <c r="FP572" s="7" t="n"/>
      <c r="FQ572" s="7" t="n"/>
      <c r="FR572" s="7" t="n"/>
      <c r="FS572" s="7" t="n"/>
      <c r="FT572" s="7" t="n"/>
      <c r="FU572" s="7" t="n"/>
      <c r="FV572" s="7" t="n"/>
      <c r="FW572" s="7" t="n"/>
      <c r="FX572" s="7" t="n"/>
      <c r="FY572" s="7" t="n"/>
      <c r="FZ572" s="7" t="n"/>
      <c r="GA572" s="7" t="n"/>
      <c r="GB572" s="7" t="n"/>
      <c r="GC572" s="7" t="n"/>
      <c r="GD572" s="7" t="n"/>
      <c r="GE572" s="7" t="n"/>
      <c r="GF572" s="7" t="n"/>
      <c r="GG572" s="7" t="n"/>
      <c r="GH572" s="7" t="n"/>
      <c r="GI572" s="7" t="n"/>
      <c r="GJ572" s="7" t="n"/>
      <c r="GK572" s="7" t="n"/>
      <c r="GL572" s="7" t="n"/>
      <c r="GM572" s="7" t="n"/>
      <c r="GN572" s="7" t="n"/>
      <c r="GO572" s="7" t="n"/>
      <c r="GP572" s="7" t="n"/>
      <c r="GQ572" s="7" t="n"/>
      <c r="GR572" s="7" t="n"/>
      <c r="GS572" s="7" t="n"/>
      <c r="GT572" s="7" t="n"/>
      <c r="GU572" s="7" t="n"/>
      <c r="GV572" s="7" t="n"/>
      <c r="GW572" s="7" t="n"/>
      <c r="GX572" s="7" t="n"/>
      <c r="GY572" s="7" t="n"/>
      <c r="GZ572" s="7" t="n"/>
      <c r="HA572" s="7" t="n"/>
      <c r="HB572" s="7" t="n"/>
      <c r="HC572" s="7" t="n"/>
      <c r="HD572" s="7" t="n"/>
      <c r="HE572" s="7" t="n"/>
      <c r="HF572" s="7" t="n"/>
      <c r="HG572" s="7" t="n"/>
      <c r="HH572" s="7" t="n"/>
      <c r="HI572" s="7" t="n"/>
      <c r="HJ572" s="7" t="n"/>
      <c r="HK572" s="7" t="n"/>
      <c r="HL572" s="7" t="n"/>
      <c r="HM572" s="7" t="n"/>
      <c r="HN572" s="7" t="n"/>
      <c r="HO572" s="7" t="n"/>
      <c r="HP572" s="7" t="n"/>
      <c r="HQ572" s="7" t="n"/>
      <c r="HR572" s="7" t="n"/>
      <c r="HS572" s="7" t="n"/>
      <c r="HT572" s="7" t="n"/>
      <c r="HU572" s="7" t="n"/>
      <c r="HV572" s="7" t="n"/>
      <c r="HW572" s="7" t="n"/>
      <c r="HX572" s="7" t="n"/>
      <c r="HY572" s="7" t="n"/>
      <c r="HZ572" s="7" t="n"/>
      <c r="IA572" s="7" t="n"/>
      <c r="IB572" s="7" t="n"/>
      <c r="IC572" s="7" t="n"/>
      <c r="ID572" s="7" t="n"/>
      <c r="IE572" s="7" t="n"/>
      <c r="IF572" s="7" t="n"/>
      <c r="IG572" s="7" t="n"/>
      <c r="IH572" s="7" t="n"/>
      <c r="II572" s="7" t="n"/>
      <c r="IJ572" s="7" t="n"/>
      <c r="IK572" s="7" t="n"/>
      <c r="IL572" s="7" t="n"/>
      <c r="IM572" s="7" t="n"/>
      <c r="IN572" s="7" t="n"/>
      <c r="IO572" s="7" t="n"/>
    </row>
    <row customFormat="true" ht="15" outlineLevel="0" r="573" s="77">
      <c r="A573" s="69" t="n"/>
      <c r="B573" s="71" t="n"/>
      <c r="C573" s="60" t="n"/>
      <c r="D573" s="71" t="n"/>
      <c r="E573" s="62" t="n"/>
      <c r="F573" s="63" t="n"/>
      <c r="G573" s="6" t="n"/>
      <c r="H573" s="6" t="n"/>
      <c r="I573" s="6" t="n"/>
      <c r="J573" s="7" t="n"/>
      <c r="K573" s="7" t="n"/>
      <c r="L573" s="7" t="n"/>
      <c r="M573" s="7" t="n"/>
      <c r="N573" s="7" t="n"/>
      <c r="O573" s="7" t="n"/>
      <c r="P573" s="7" t="n"/>
      <c r="Q573" s="7" t="n"/>
      <c r="R573" s="7" t="n"/>
      <c r="S573" s="7" t="n"/>
      <c r="T573" s="7" t="n"/>
      <c r="U573" s="7" t="n"/>
      <c r="V573" s="7" t="n"/>
      <c r="W573" s="7" t="n"/>
      <c r="X573" s="7" t="n"/>
      <c r="Y573" s="7" t="n"/>
      <c r="Z573" s="7" t="n"/>
      <c r="AA573" s="7" t="n"/>
      <c r="AB573" s="7" t="n"/>
      <c r="AC573" s="7" t="n"/>
      <c r="AD573" s="7" t="n"/>
      <c r="AE573" s="7" t="n"/>
      <c r="AF573" s="7" t="n"/>
      <c r="AG573" s="7" t="n"/>
      <c r="AH573" s="7" t="n"/>
      <c r="AI573" s="7" t="n"/>
      <c r="AJ573" s="7" t="n"/>
      <c r="AK573" s="7" t="n"/>
      <c r="AL573" s="7" t="n"/>
      <c r="AM573" s="7" t="n"/>
      <c r="AN573" s="7" t="n"/>
      <c r="AO573" s="7" t="n"/>
      <c r="AP573" s="7" t="n"/>
      <c r="AQ573" s="7" t="n"/>
      <c r="AR573" s="7" t="n"/>
      <c r="AS573" s="7" t="n"/>
      <c r="AT573" s="7" t="n"/>
      <c r="AU573" s="7" t="n"/>
      <c r="AV573" s="7" t="n"/>
      <c r="AW573" s="7" t="n"/>
      <c r="AX573" s="7" t="n"/>
      <c r="AY573" s="7" t="n"/>
      <c r="AZ573" s="7" t="n"/>
      <c r="BA573" s="7" t="n"/>
      <c r="BB573" s="7" t="n"/>
      <c r="BC573" s="7" t="n"/>
      <c r="BD573" s="7" t="n"/>
      <c r="BE573" s="7" t="n"/>
      <c r="BF573" s="7" t="n"/>
      <c r="BG573" s="7" t="n"/>
      <c r="BH573" s="7" t="n"/>
      <c r="BI573" s="7" t="n"/>
      <c r="BJ573" s="7" t="n"/>
      <c r="BK573" s="7" t="n"/>
      <c r="BL573" s="7" t="n"/>
      <c r="BM573" s="7" t="n"/>
      <c r="BN573" s="7" t="n"/>
      <c r="BO573" s="7" t="n"/>
      <c r="BP573" s="7" t="n"/>
      <c r="BQ573" s="7" t="n"/>
      <c r="BR573" s="7" t="n"/>
      <c r="BS573" s="7" t="n"/>
      <c r="BT573" s="7" t="n"/>
      <c r="BU573" s="7" t="n"/>
      <c r="BV573" s="7" t="n"/>
      <c r="BW573" s="7" t="n"/>
      <c r="BX573" s="7" t="n"/>
      <c r="BY573" s="7" t="n"/>
      <c r="BZ573" s="7" t="n"/>
      <c r="CA573" s="7" t="n"/>
      <c r="CB573" s="7" t="n"/>
      <c r="CC573" s="7" t="n"/>
      <c r="CD573" s="7" t="n"/>
      <c r="CE573" s="7" t="n"/>
      <c r="CF573" s="7" t="n"/>
      <c r="CG573" s="7" t="n"/>
      <c r="CH573" s="7" t="n"/>
      <c r="CI573" s="7" t="n"/>
      <c r="CJ573" s="7" t="n"/>
      <c r="CK573" s="7" t="n"/>
      <c r="CL573" s="7" t="n"/>
      <c r="CM573" s="7" t="n"/>
      <c r="CN573" s="7" t="n"/>
      <c r="CO573" s="7" t="n"/>
      <c r="CP573" s="7" t="n"/>
      <c r="CQ573" s="7" t="n"/>
      <c r="CR573" s="7" t="n"/>
      <c r="CS573" s="7" t="n"/>
      <c r="CT573" s="7" t="n"/>
      <c r="CU573" s="7" t="n"/>
      <c r="CV573" s="7" t="n"/>
      <c r="CW573" s="7" t="n"/>
      <c r="CX573" s="7" t="n"/>
      <c r="CY573" s="7" t="n"/>
      <c r="CZ573" s="7" t="n"/>
      <c r="DA573" s="7" t="n"/>
      <c r="DB573" s="7" t="n"/>
      <c r="DC573" s="7" t="n"/>
      <c r="DD573" s="7" t="n"/>
      <c r="DE573" s="7" t="n"/>
      <c r="DF573" s="7" t="n"/>
      <c r="DG573" s="7" t="n"/>
      <c r="DH573" s="7" t="n"/>
      <c r="DI573" s="7" t="n"/>
      <c r="DJ573" s="7" t="n"/>
      <c r="DK573" s="7" t="n"/>
      <c r="DL573" s="7" t="n"/>
      <c r="DM573" s="7" t="n"/>
      <c r="DN573" s="7" t="n"/>
      <c r="DO573" s="7" t="n"/>
      <c r="DP573" s="7" t="n"/>
      <c r="DQ573" s="7" t="n"/>
      <c r="DR573" s="7" t="n"/>
      <c r="DS573" s="7" t="n"/>
      <c r="DT573" s="7" t="n"/>
      <c r="DU573" s="7" t="n"/>
      <c r="DV573" s="7" t="n"/>
      <c r="DW573" s="7" t="n"/>
      <c r="DX573" s="7" t="n"/>
      <c r="DY573" s="7" t="n"/>
      <c r="DZ573" s="7" t="n"/>
      <c r="EA573" s="7" t="n"/>
      <c r="EB573" s="7" t="n"/>
      <c r="EC573" s="7" t="n"/>
      <c r="ED573" s="7" t="n"/>
      <c r="EE573" s="7" t="n"/>
      <c r="EF573" s="7" t="n"/>
      <c r="EG573" s="7" t="n"/>
      <c r="EH573" s="7" t="n"/>
      <c r="EI573" s="7" t="n"/>
      <c r="EJ573" s="7" t="n"/>
      <c r="EK573" s="7" t="n"/>
      <c r="EL573" s="7" t="n"/>
      <c r="EM573" s="7" t="n"/>
      <c r="EN573" s="7" t="n"/>
      <c r="EO573" s="7" t="n"/>
      <c r="EP573" s="7" t="n"/>
      <c r="EQ573" s="7" t="n"/>
      <c r="ER573" s="7" t="n"/>
      <c r="ES573" s="7" t="n"/>
      <c r="ET573" s="7" t="n"/>
      <c r="EU573" s="7" t="n"/>
      <c r="EV573" s="7" t="n"/>
      <c r="EW573" s="7" t="n"/>
      <c r="EX573" s="7" t="n"/>
      <c r="EY573" s="7" t="n"/>
      <c r="EZ573" s="7" t="n"/>
      <c r="FA573" s="7" t="n"/>
      <c r="FB573" s="7" t="n"/>
      <c r="FC573" s="7" t="n"/>
      <c r="FD573" s="7" t="n"/>
      <c r="FE573" s="7" t="n"/>
      <c r="FF573" s="7" t="n"/>
      <c r="FG573" s="7" t="n"/>
      <c r="FH573" s="7" t="n"/>
      <c r="FI573" s="7" t="n"/>
      <c r="FJ573" s="7" t="n"/>
      <c r="FK573" s="7" t="n"/>
      <c r="FL573" s="7" t="n"/>
      <c r="FM573" s="7" t="n"/>
      <c r="FN573" s="7" t="n"/>
      <c r="FO573" s="7" t="n"/>
      <c r="FP573" s="7" t="n"/>
      <c r="FQ573" s="7" t="n"/>
      <c r="FR573" s="7" t="n"/>
      <c r="FS573" s="7" t="n"/>
      <c r="FT573" s="7" t="n"/>
      <c r="FU573" s="7" t="n"/>
      <c r="FV573" s="7" t="n"/>
      <c r="FW573" s="7" t="n"/>
      <c r="FX573" s="7" t="n"/>
      <c r="FY573" s="7" t="n"/>
      <c r="FZ573" s="7" t="n"/>
      <c r="GA573" s="7" t="n"/>
      <c r="GB573" s="7" t="n"/>
      <c r="GC573" s="7" t="n"/>
      <c r="GD573" s="7" t="n"/>
      <c r="GE573" s="7" t="n"/>
      <c r="GF573" s="7" t="n"/>
      <c r="GG573" s="7" t="n"/>
      <c r="GH573" s="7" t="n"/>
      <c r="GI573" s="7" t="n"/>
      <c r="GJ573" s="7" t="n"/>
      <c r="GK573" s="7" t="n"/>
      <c r="GL573" s="7" t="n"/>
      <c r="GM573" s="7" t="n"/>
      <c r="GN573" s="7" t="n"/>
      <c r="GO573" s="7" t="n"/>
      <c r="GP573" s="7" t="n"/>
      <c r="GQ573" s="7" t="n"/>
      <c r="GR573" s="7" t="n"/>
      <c r="GS573" s="7" t="n"/>
      <c r="GT573" s="7" t="n"/>
      <c r="GU573" s="7" t="n"/>
      <c r="GV573" s="7" t="n"/>
      <c r="GW573" s="7" t="n"/>
      <c r="GX573" s="7" t="n"/>
      <c r="GY573" s="7" t="n"/>
      <c r="GZ573" s="7" t="n"/>
      <c r="HA573" s="7" t="n"/>
      <c r="HB573" s="7" t="n"/>
      <c r="HC573" s="7" t="n"/>
      <c r="HD573" s="7" t="n"/>
      <c r="HE573" s="7" t="n"/>
      <c r="HF573" s="7" t="n"/>
      <c r="HG573" s="7" t="n"/>
      <c r="HH573" s="7" t="n"/>
      <c r="HI573" s="7" t="n"/>
      <c r="HJ573" s="7" t="n"/>
      <c r="HK573" s="7" t="n"/>
      <c r="HL573" s="7" t="n"/>
      <c r="HM573" s="7" t="n"/>
      <c r="HN573" s="7" t="n"/>
      <c r="HO573" s="7" t="n"/>
      <c r="HP573" s="7" t="n"/>
      <c r="HQ573" s="7" t="n"/>
      <c r="HR573" s="7" t="n"/>
      <c r="HS573" s="7" t="n"/>
      <c r="HT573" s="7" t="n"/>
      <c r="HU573" s="7" t="n"/>
      <c r="HV573" s="7" t="n"/>
      <c r="HW573" s="7" t="n"/>
      <c r="HX573" s="7" t="n"/>
      <c r="HY573" s="7" t="n"/>
      <c r="HZ573" s="7" t="n"/>
      <c r="IA573" s="7" t="n"/>
      <c r="IB573" s="7" t="n"/>
      <c r="IC573" s="7" t="n"/>
      <c r="ID573" s="7" t="n"/>
      <c r="IE573" s="7" t="n"/>
      <c r="IF573" s="7" t="n"/>
      <c r="IG573" s="7" t="n"/>
      <c r="IH573" s="7" t="n"/>
      <c r="II573" s="7" t="n"/>
      <c r="IJ573" s="7" t="n"/>
      <c r="IK573" s="7" t="n"/>
      <c r="IL573" s="7" t="n"/>
      <c r="IM573" s="7" t="n"/>
      <c r="IN573" s="7" t="n"/>
      <c r="IO573" s="7" t="n"/>
    </row>
    <row customFormat="true" ht="15" outlineLevel="0" r="574" s="77">
      <c r="A574" s="69" t="n"/>
      <c r="B574" s="71" t="n"/>
      <c r="C574" s="60" t="n"/>
      <c r="D574" s="71" t="n"/>
      <c r="E574" s="62" t="n"/>
      <c r="F574" s="63" t="n"/>
      <c r="G574" s="6" t="n"/>
      <c r="H574" s="6" t="n"/>
      <c r="I574" s="6" t="n"/>
      <c r="J574" s="7" t="n"/>
      <c r="K574" s="7" t="n"/>
      <c r="L574" s="7" t="n"/>
      <c r="M574" s="7" t="n"/>
      <c r="N574" s="7" t="n"/>
      <c r="O574" s="7" t="n"/>
      <c r="P574" s="7" t="n"/>
      <c r="Q574" s="7" t="n"/>
      <c r="R574" s="7" t="n"/>
      <c r="S574" s="7" t="n"/>
      <c r="T574" s="7" t="n"/>
      <c r="U574" s="7" t="n"/>
      <c r="V574" s="7" t="n"/>
      <c r="W574" s="7" t="n"/>
      <c r="X574" s="7" t="n"/>
      <c r="Y574" s="7" t="n"/>
      <c r="Z574" s="7" t="n"/>
      <c r="AA574" s="7" t="n"/>
      <c r="AB574" s="7" t="n"/>
      <c r="AC574" s="7" t="n"/>
      <c r="AD574" s="7" t="n"/>
      <c r="AE574" s="7" t="n"/>
      <c r="AF574" s="7" t="n"/>
      <c r="AG574" s="7" t="n"/>
      <c r="AH574" s="7" t="n"/>
      <c r="AI574" s="7" t="n"/>
      <c r="AJ574" s="7" t="n"/>
      <c r="AK574" s="7" t="n"/>
      <c r="AL574" s="7" t="n"/>
      <c r="AM574" s="7" t="n"/>
      <c r="AN574" s="7" t="n"/>
      <c r="AO574" s="7" t="n"/>
      <c r="AP574" s="7" t="n"/>
      <c r="AQ574" s="7" t="n"/>
      <c r="AR574" s="7" t="n"/>
      <c r="AS574" s="7" t="n"/>
      <c r="AT574" s="7" t="n"/>
      <c r="AU574" s="7" t="n"/>
      <c r="AV574" s="7" t="n"/>
      <c r="AW574" s="7" t="n"/>
      <c r="AX574" s="7" t="n"/>
      <c r="AY574" s="7" t="n"/>
      <c r="AZ574" s="7" t="n"/>
      <c r="BA574" s="7" t="n"/>
      <c r="BB574" s="7" t="n"/>
      <c r="BC574" s="7" t="n"/>
      <c r="BD574" s="7" t="n"/>
      <c r="BE574" s="7" t="n"/>
      <c r="BF574" s="7" t="n"/>
      <c r="BG574" s="7" t="n"/>
      <c r="BH574" s="7" t="n"/>
      <c r="BI574" s="7" t="n"/>
      <c r="BJ574" s="7" t="n"/>
      <c r="BK574" s="7" t="n"/>
      <c r="BL574" s="7" t="n"/>
      <c r="BM574" s="7" t="n"/>
      <c r="BN574" s="7" t="n"/>
      <c r="BO574" s="7" t="n"/>
      <c r="BP574" s="7" t="n"/>
      <c r="BQ574" s="7" t="n"/>
      <c r="BR574" s="7" t="n"/>
      <c r="BS574" s="7" t="n"/>
      <c r="BT574" s="7" t="n"/>
      <c r="BU574" s="7" t="n"/>
      <c r="BV574" s="7" t="n"/>
      <c r="BW574" s="7" t="n"/>
      <c r="BX574" s="7" t="n"/>
      <c r="BY574" s="7" t="n"/>
      <c r="BZ574" s="7" t="n"/>
      <c r="CA574" s="7" t="n"/>
      <c r="CB574" s="7" t="n"/>
      <c r="CC574" s="7" t="n"/>
      <c r="CD574" s="7" t="n"/>
      <c r="CE574" s="7" t="n"/>
      <c r="CF574" s="7" t="n"/>
      <c r="CG574" s="7" t="n"/>
      <c r="CH574" s="7" t="n"/>
      <c r="CI574" s="7" t="n"/>
      <c r="CJ574" s="7" t="n"/>
      <c r="CK574" s="7" t="n"/>
      <c r="CL574" s="7" t="n"/>
      <c r="CM574" s="7" t="n"/>
      <c r="CN574" s="7" t="n"/>
      <c r="CO574" s="7" t="n"/>
      <c r="CP574" s="7" t="n"/>
      <c r="CQ574" s="7" t="n"/>
      <c r="CR574" s="7" t="n"/>
      <c r="CS574" s="7" t="n"/>
      <c r="CT574" s="7" t="n"/>
      <c r="CU574" s="7" t="n"/>
      <c r="CV574" s="7" t="n"/>
      <c r="CW574" s="7" t="n"/>
      <c r="CX574" s="7" t="n"/>
      <c r="CY574" s="7" t="n"/>
      <c r="CZ574" s="7" t="n"/>
      <c r="DA574" s="7" t="n"/>
      <c r="DB574" s="7" t="n"/>
      <c r="DC574" s="7" t="n"/>
      <c r="DD574" s="7" t="n"/>
      <c r="DE574" s="7" t="n"/>
      <c r="DF574" s="7" t="n"/>
      <c r="DG574" s="7" t="n"/>
      <c r="DH574" s="7" t="n"/>
      <c r="DI574" s="7" t="n"/>
      <c r="DJ574" s="7" t="n"/>
      <c r="DK574" s="7" t="n"/>
      <c r="DL574" s="7" t="n"/>
      <c r="DM574" s="7" t="n"/>
      <c r="DN574" s="7" t="n"/>
      <c r="DO574" s="7" t="n"/>
      <c r="DP574" s="7" t="n"/>
      <c r="DQ574" s="7" t="n"/>
      <c r="DR574" s="7" t="n"/>
      <c r="DS574" s="7" t="n"/>
      <c r="DT574" s="7" t="n"/>
      <c r="DU574" s="7" t="n"/>
      <c r="DV574" s="7" t="n"/>
      <c r="DW574" s="7" t="n"/>
      <c r="DX574" s="7" t="n"/>
      <c r="DY574" s="7" t="n"/>
      <c r="DZ574" s="7" t="n"/>
      <c r="EA574" s="7" t="n"/>
      <c r="EB574" s="7" t="n"/>
      <c r="EC574" s="7" t="n"/>
      <c r="ED574" s="7" t="n"/>
      <c r="EE574" s="7" t="n"/>
      <c r="EF574" s="7" t="n"/>
      <c r="EG574" s="7" t="n"/>
      <c r="EH574" s="7" t="n"/>
      <c r="EI574" s="7" t="n"/>
      <c r="EJ574" s="7" t="n"/>
      <c r="EK574" s="7" t="n"/>
      <c r="EL574" s="7" t="n"/>
      <c r="EM574" s="7" t="n"/>
      <c r="EN574" s="7" t="n"/>
      <c r="EO574" s="7" t="n"/>
      <c r="EP574" s="7" t="n"/>
      <c r="EQ574" s="7" t="n"/>
      <c r="ER574" s="7" t="n"/>
      <c r="ES574" s="7" t="n"/>
      <c r="ET574" s="7" t="n"/>
      <c r="EU574" s="7" t="n"/>
      <c r="EV574" s="7" t="n"/>
      <c r="EW574" s="7" t="n"/>
      <c r="EX574" s="7" t="n"/>
      <c r="EY574" s="7" t="n"/>
      <c r="EZ574" s="7" t="n"/>
      <c r="FA574" s="7" t="n"/>
      <c r="FB574" s="7" t="n"/>
      <c r="FC574" s="7" t="n"/>
      <c r="FD574" s="7" t="n"/>
      <c r="FE574" s="7" t="n"/>
      <c r="FF574" s="7" t="n"/>
      <c r="FG574" s="7" t="n"/>
      <c r="FH574" s="7" t="n"/>
      <c r="FI574" s="7" t="n"/>
      <c r="FJ574" s="7" t="n"/>
      <c r="FK574" s="7" t="n"/>
      <c r="FL574" s="7" t="n"/>
      <c r="FM574" s="7" t="n"/>
      <c r="FN574" s="7" t="n"/>
      <c r="FO574" s="7" t="n"/>
      <c r="FP574" s="7" t="n"/>
      <c r="FQ574" s="7" t="n"/>
      <c r="FR574" s="7" t="n"/>
      <c r="FS574" s="7" t="n"/>
      <c r="FT574" s="7" t="n"/>
      <c r="FU574" s="7" t="n"/>
      <c r="FV574" s="7" t="n"/>
      <c r="FW574" s="7" t="n"/>
      <c r="FX574" s="7" t="n"/>
      <c r="FY574" s="7" t="n"/>
      <c r="FZ574" s="7" t="n"/>
      <c r="GA574" s="7" t="n"/>
      <c r="GB574" s="7" t="n"/>
      <c r="GC574" s="7" t="n"/>
      <c r="GD574" s="7" t="n"/>
      <c r="GE574" s="7" t="n"/>
      <c r="GF574" s="7" t="n"/>
      <c r="GG574" s="7" t="n"/>
      <c r="GH574" s="7" t="n"/>
      <c r="GI574" s="7" t="n"/>
      <c r="GJ574" s="7" t="n"/>
      <c r="GK574" s="7" t="n"/>
      <c r="GL574" s="7" t="n"/>
      <c r="GM574" s="7" t="n"/>
      <c r="GN574" s="7" t="n"/>
      <c r="GO574" s="7" t="n"/>
      <c r="GP574" s="7" t="n"/>
      <c r="GQ574" s="7" t="n"/>
      <c r="GR574" s="7" t="n"/>
      <c r="GS574" s="7" t="n"/>
      <c r="GT574" s="7" t="n"/>
      <c r="GU574" s="7" t="n"/>
      <c r="GV574" s="7" t="n"/>
      <c r="GW574" s="7" t="n"/>
      <c r="GX574" s="7" t="n"/>
      <c r="GY574" s="7" t="n"/>
      <c r="GZ574" s="7" t="n"/>
      <c r="HA574" s="7" t="n"/>
      <c r="HB574" s="7" t="n"/>
      <c r="HC574" s="7" t="n"/>
      <c r="HD574" s="7" t="n"/>
      <c r="HE574" s="7" t="n"/>
      <c r="HF574" s="7" t="n"/>
      <c r="HG574" s="7" t="n"/>
      <c r="HH574" s="7" t="n"/>
      <c r="HI574" s="7" t="n"/>
      <c r="HJ574" s="7" t="n"/>
      <c r="HK574" s="7" t="n"/>
      <c r="HL574" s="7" t="n"/>
      <c r="HM574" s="7" t="n"/>
      <c r="HN574" s="7" t="n"/>
      <c r="HO574" s="7" t="n"/>
      <c r="HP574" s="7" t="n"/>
      <c r="HQ574" s="7" t="n"/>
      <c r="HR574" s="7" t="n"/>
      <c r="HS574" s="7" t="n"/>
      <c r="HT574" s="7" t="n"/>
      <c r="HU574" s="7" t="n"/>
      <c r="HV574" s="7" t="n"/>
      <c r="HW574" s="7" t="n"/>
      <c r="HX574" s="7" t="n"/>
      <c r="HY574" s="7" t="n"/>
      <c r="HZ574" s="7" t="n"/>
      <c r="IA574" s="7" t="n"/>
      <c r="IB574" s="7" t="n"/>
      <c r="IC574" s="7" t="n"/>
      <c r="ID574" s="7" t="n"/>
      <c r="IE574" s="7" t="n"/>
      <c r="IF574" s="7" t="n"/>
      <c r="IG574" s="7" t="n"/>
      <c r="IH574" s="7" t="n"/>
      <c r="II574" s="7" t="n"/>
      <c r="IJ574" s="7" t="n"/>
      <c r="IK574" s="7" t="n"/>
      <c r="IL574" s="7" t="n"/>
      <c r="IM574" s="7" t="n"/>
      <c r="IN574" s="7" t="n"/>
      <c r="IO574" s="7" t="n"/>
    </row>
    <row customFormat="true" ht="15" outlineLevel="0" r="575" s="77">
      <c r="A575" s="69" t="n"/>
      <c r="B575" s="71" t="n"/>
      <c r="C575" s="60" t="n"/>
      <c r="D575" s="71" t="n"/>
      <c r="E575" s="62" t="n"/>
      <c r="F575" s="63" t="n"/>
      <c r="G575" s="6" t="n"/>
      <c r="H575" s="6" t="n"/>
      <c r="I575" s="6" t="n"/>
      <c r="J575" s="7" t="n"/>
      <c r="K575" s="7" t="n"/>
      <c r="L575" s="7" t="n"/>
      <c r="M575" s="7" t="n"/>
      <c r="N575" s="7" t="n"/>
      <c r="O575" s="7" t="n"/>
      <c r="P575" s="7" t="n"/>
      <c r="Q575" s="7" t="n"/>
      <c r="R575" s="7" t="n"/>
      <c r="S575" s="7" t="n"/>
      <c r="T575" s="7" t="n"/>
      <c r="U575" s="7" t="n"/>
      <c r="V575" s="7" t="n"/>
      <c r="W575" s="7" t="n"/>
      <c r="X575" s="7" t="n"/>
      <c r="Y575" s="7" t="n"/>
      <c r="Z575" s="7" t="n"/>
      <c r="AA575" s="7" t="n"/>
      <c r="AB575" s="7" t="n"/>
      <c r="AC575" s="7" t="n"/>
      <c r="AD575" s="7" t="n"/>
      <c r="AE575" s="7" t="n"/>
      <c r="AF575" s="7" t="n"/>
      <c r="AG575" s="7" t="n"/>
      <c r="AH575" s="7" t="n"/>
      <c r="AI575" s="7" t="n"/>
      <c r="AJ575" s="7" t="n"/>
      <c r="AK575" s="7" t="n"/>
      <c r="AL575" s="7" t="n"/>
      <c r="AM575" s="7" t="n"/>
      <c r="AN575" s="7" t="n"/>
      <c r="AO575" s="7" t="n"/>
      <c r="AP575" s="7" t="n"/>
      <c r="AQ575" s="7" t="n"/>
      <c r="AR575" s="7" t="n"/>
      <c r="AS575" s="7" t="n"/>
      <c r="AT575" s="7" t="n"/>
      <c r="AU575" s="7" t="n"/>
      <c r="AV575" s="7" t="n"/>
      <c r="AW575" s="7" t="n"/>
      <c r="AX575" s="7" t="n"/>
      <c r="AY575" s="7" t="n"/>
      <c r="AZ575" s="7" t="n"/>
      <c r="BA575" s="7" t="n"/>
      <c r="BB575" s="7" t="n"/>
      <c r="BC575" s="7" t="n"/>
      <c r="BD575" s="7" t="n"/>
      <c r="BE575" s="7" t="n"/>
      <c r="BF575" s="7" t="n"/>
      <c r="BG575" s="7" t="n"/>
      <c r="BH575" s="7" t="n"/>
      <c r="BI575" s="7" t="n"/>
      <c r="BJ575" s="7" t="n"/>
      <c r="BK575" s="7" t="n"/>
      <c r="BL575" s="7" t="n"/>
      <c r="BM575" s="7" t="n"/>
      <c r="BN575" s="7" t="n"/>
      <c r="BO575" s="7" t="n"/>
      <c r="BP575" s="7" t="n"/>
      <c r="BQ575" s="7" t="n"/>
      <c r="BR575" s="7" t="n"/>
      <c r="BS575" s="7" t="n"/>
      <c r="BT575" s="7" t="n"/>
      <c r="BU575" s="7" t="n"/>
      <c r="BV575" s="7" t="n"/>
      <c r="BW575" s="7" t="n"/>
      <c r="BX575" s="7" t="n"/>
      <c r="BY575" s="7" t="n"/>
      <c r="BZ575" s="7" t="n"/>
      <c r="CA575" s="7" t="n"/>
      <c r="CB575" s="7" t="n"/>
      <c r="CC575" s="7" t="n"/>
      <c r="CD575" s="7" t="n"/>
      <c r="CE575" s="7" t="n"/>
      <c r="CF575" s="7" t="n"/>
      <c r="CG575" s="7" t="n"/>
      <c r="CH575" s="7" t="n"/>
      <c r="CI575" s="7" t="n"/>
      <c r="CJ575" s="7" t="n"/>
      <c r="CK575" s="7" t="n"/>
      <c r="CL575" s="7" t="n"/>
      <c r="CM575" s="7" t="n"/>
      <c r="CN575" s="7" t="n"/>
      <c r="CO575" s="7" t="n"/>
      <c r="CP575" s="7" t="n"/>
      <c r="CQ575" s="7" t="n"/>
      <c r="CR575" s="7" t="n"/>
      <c r="CS575" s="7" t="n"/>
      <c r="CT575" s="7" t="n"/>
      <c r="CU575" s="7" t="n"/>
      <c r="CV575" s="7" t="n"/>
      <c r="CW575" s="7" t="n"/>
      <c r="CX575" s="7" t="n"/>
      <c r="CY575" s="7" t="n"/>
      <c r="CZ575" s="7" t="n"/>
      <c r="DA575" s="7" t="n"/>
      <c r="DB575" s="7" t="n"/>
      <c r="DC575" s="7" t="n"/>
      <c r="DD575" s="7" t="n"/>
      <c r="DE575" s="7" t="n"/>
      <c r="DF575" s="7" t="n"/>
      <c r="DG575" s="7" t="n"/>
      <c r="DH575" s="7" t="n"/>
      <c r="DI575" s="7" t="n"/>
      <c r="DJ575" s="7" t="n"/>
      <c r="DK575" s="7" t="n"/>
      <c r="DL575" s="7" t="n"/>
      <c r="DM575" s="7" t="n"/>
      <c r="DN575" s="7" t="n"/>
      <c r="DO575" s="7" t="n"/>
      <c r="DP575" s="7" t="n"/>
      <c r="DQ575" s="7" t="n"/>
      <c r="DR575" s="7" t="n"/>
      <c r="DS575" s="7" t="n"/>
      <c r="DT575" s="7" t="n"/>
      <c r="DU575" s="7" t="n"/>
      <c r="DV575" s="7" t="n"/>
      <c r="DW575" s="7" t="n"/>
      <c r="DX575" s="7" t="n"/>
      <c r="DY575" s="7" t="n"/>
      <c r="DZ575" s="7" t="n"/>
      <c r="EA575" s="7" t="n"/>
      <c r="EB575" s="7" t="n"/>
      <c r="EC575" s="7" t="n"/>
      <c r="ED575" s="7" t="n"/>
      <c r="EE575" s="7" t="n"/>
      <c r="EF575" s="7" t="n"/>
      <c r="EG575" s="7" t="n"/>
      <c r="EH575" s="7" t="n"/>
      <c r="EI575" s="7" t="n"/>
      <c r="EJ575" s="7" t="n"/>
      <c r="EK575" s="7" t="n"/>
      <c r="EL575" s="7" t="n"/>
      <c r="EM575" s="7" t="n"/>
      <c r="EN575" s="7" t="n"/>
      <c r="EO575" s="7" t="n"/>
      <c r="EP575" s="7" t="n"/>
      <c r="EQ575" s="7" t="n"/>
      <c r="ER575" s="7" t="n"/>
      <c r="ES575" s="7" t="n"/>
      <c r="ET575" s="7" t="n"/>
      <c r="EU575" s="7" t="n"/>
      <c r="EV575" s="7" t="n"/>
      <c r="EW575" s="7" t="n"/>
      <c r="EX575" s="7" t="n"/>
      <c r="EY575" s="7" t="n"/>
      <c r="EZ575" s="7" t="n"/>
      <c r="FA575" s="7" t="n"/>
      <c r="FB575" s="7" t="n"/>
      <c r="FC575" s="7" t="n"/>
      <c r="FD575" s="7" t="n"/>
      <c r="FE575" s="7" t="n"/>
      <c r="FF575" s="7" t="n"/>
      <c r="FG575" s="7" t="n"/>
      <c r="FH575" s="7" t="n"/>
      <c r="FI575" s="7" t="n"/>
      <c r="FJ575" s="7" t="n"/>
      <c r="FK575" s="7" t="n"/>
      <c r="FL575" s="7" t="n"/>
      <c r="FM575" s="7" t="n"/>
      <c r="FN575" s="7" t="n"/>
      <c r="FO575" s="7" t="n"/>
      <c r="FP575" s="7" t="n"/>
      <c r="FQ575" s="7" t="n"/>
      <c r="FR575" s="7" t="n"/>
      <c r="FS575" s="7" t="n"/>
      <c r="FT575" s="7" t="n"/>
      <c r="FU575" s="7" t="n"/>
      <c r="FV575" s="7" t="n"/>
      <c r="FW575" s="7" t="n"/>
      <c r="FX575" s="7" t="n"/>
      <c r="FY575" s="7" t="n"/>
      <c r="FZ575" s="7" t="n"/>
      <c r="GA575" s="7" t="n"/>
      <c r="GB575" s="7" t="n"/>
      <c r="GC575" s="7" t="n"/>
      <c r="GD575" s="7" t="n"/>
      <c r="GE575" s="7" t="n"/>
      <c r="GF575" s="7" t="n"/>
      <c r="GG575" s="7" t="n"/>
      <c r="GH575" s="7" t="n"/>
      <c r="GI575" s="7" t="n"/>
      <c r="GJ575" s="7" t="n"/>
      <c r="GK575" s="7" t="n"/>
      <c r="GL575" s="7" t="n"/>
      <c r="GM575" s="7" t="n"/>
      <c r="GN575" s="7" t="n"/>
      <c r="GO575" s="7" t="n"/>
      <c r="GP575" s="7" t="n"/>
      <c r="GQ575" s="7" t="n"/>
      <c r="GR575" s="7" t="n"/>
      <c r="GS575" s="7" t="n"/>
      <c r="GT575" s="7" t="n"/>
      <c r="GU575" s="7" t="n"/>
      <c r="GV575" s="7" t="n"/>
      <c r="GW575" s="7" t="n"/>
      <c r="GX575" s="7" t="n"/>
      <c r="GY575" s="7" t="n"/>
      <c r="GZ575" s="7" t="n"/>
      <c r="HA575" s="7" t="n"/>
      <c r="HB575" s="7" t="n"/>
      <c r="HC575" s="7" t="n"/>
      <c r="HD575" s="7" t="n"/>
      <c r="HE575" s="7" t="n"/>
      <c r="HF575" s="7" t="n"/>
      <c r="HG575" s="7" t="n"/>
      <c r="HH575" s="7" t="n"/>
      <c r="HI575" s="7" t="n"/>
      <c r="HJ575" s="7" t="n"/>
      <c r="HK575" s="7" t="n"/>
      <c r="HL575" s="7" t="n"/>
      <c r="HM575" s="7" t="n"/>
      <c r="HN575" s="7" t="n"/>
      <c r="HO575" s="7" t="n"/>
      <c r="HP575" s="7" t="n"/>
      <c r="HQ575" s="7" t="n"/>
      <c r="HR575" s="7" t="n"/>
      <c r="HS575" s="7" t="n"/>
      <c r="HT575" s="7" t="n"/>
      <c r="HU575" s="7" t="n"/>
      <c r="HV575" s="7" t="n"/>
      <c r="HW575" s="7" t="n"/>
      <c r="HX575" s="7" t="n"/>
      <c r="HY575" s="7" t="n"/>
      <c r="HZ575" s="7" t="n"/>
      <c r="IA575" s="7" t="n"/>
      <c r="IB575" s="7" t="n"/>
      <c r="IC575" s="7" t="n"/>
      <c r="ID575" s="7" t="n"/>
      <c r="IE575" s="7" t="n"/>
      <c r="IF575" s="7" t="n"/>
      <c r="IG575" s="7" t="n"/>
      <c r="IH575" s="7" t="n"/>
      <c r="II575" s="7" t="n"/>
      <c r="IJ575" s="7" t="n"/>
      <c r="IK575" s="7" t="n"/>
      <c r="IL575" s="7" t="n"/>
      <c r="IM575" s="7" t="n"/>
      <c r="IN575" s="7" t="n"/>
      <c r="IO575" s="7" t="n"/>
    </row>
    <row customFormat="true" ht="15" outlineLevel="0" r="576" s="77">
      <c r="A576" s="69" t="n"/>
      <c r="B576" s="71" t="n"/>
      <c r="C576" s="60" t="n"/>
      <c r="D576" s="71" t="n"/>
      <c r="E576" s="62" t="n"/>
      <c r="F576" s="63" t="n"/>
      <c r="G576" s="6" t="n"/>
      <c r="H576" s="6" t="n"/>
      <c r="I576" s="6" t="n"/>
      <c r="J576" s="7" t="n"/>
      <c r="K576" s="7" t="n"/>
      <c r="L576" s="7" t="n"/>
      <c r="M576" s="7" t="n"/>
      <c r="N576" s="7" t="n"/>
      <c r="O576" s="7" t="n"/>
      <c r="P576" s="7" t="n"/>
      <c r="Q576" s="7" t="n"/>
      <c r="R576" s="7" t="n"/>
      <c r="S576" s="7" t="n"/>
      <c r="T576" s="7" t="n"/>
      <c r="U576" s="7" t="n"/>
      <c r="V576" s="7" t="n"/>
      <c r="W576" s="7" t="n"/>
      <c r="X576" s="7" t="n"/>
      <c r="Y576" s="7" t="n"/>
      <c r="Z576" s="7" t="n"/>
      <c r="AA576" s="7" t="n"/>
      <c r="AB576" s="7" t="n"/>
      <c r="AC576" s="7" t="n"/>
      <c r="AD576" s="7" t="n"/>
      <c r="AE576" s="7" t="n"/>
      <c r="AF576" s="7" t="n"/>
      <c r="AG576" s="7" t="n"/>
      <c r="AH576" s="7" t="n"/>
      <c r="AI576" s="7" t="n"/>
      <c r="AJ576" s="7" t="n"/>
      <c r="AK576" s="7" t="n"/>
      <c r="AL576" s="7" t="n"/>
      <c r="AM576" s="7" t="n"/>
      <c r="AN576" s="7" t="n"/>
      <c r="AO576" s="7" t="n"/>
      <c r="AP576" s="7" t="n"/>
      <c r="AQ576" s="7" t="n"/>
      <c r="AR576" s="7" t="n"/>
      <c r="AS576" s="7" t="n"/>
      <c r="AT576" s="7" t="n"/>
      <c r="AU576" s="7" t="n"/>
      <c r="AV576" s="7" t="n"/>
      <c r="AW576" s="7" t="n"/>
      <c r="AX576" s="7" t="n"/>
      <c r="AY576" s="7" t="n"/>
      <c r="AZ576" s="7" t="n"/>
      <c r="BA576" s="7" t="n"/>
      <c r="BB576" s="7" t="n"/>
      <c r="BC576" s="7" t="n"/>
      <c r="BD576" s="7" t="n"/>
      <c r="BE576" s="7" t="n"/>
      <c r="BF576" s="7" t="n"/>
      <c r="BG576" s="7" t="n"/>
      <c r="BH576" s="7" t="n"/>
      <c r="BI576" s="7" t="n"/>
      <c r="BJ576" s="7" t="n"/>
      <c r="BK576" s="7" t="n"/>
      <c r="BL576" s="7" t="n"/>
      <c r="BM576" s="7" t="n"/>
      <c r="BN576" s="7" t="n"/>
      <c r="BO576" s="7" t="n"/>
      <c r="BP576" s="7" t="n"/>
      <c r="BQ576" s="7" t="n"/>
      <c r="BR576" s="7" t="n"/>
      <c r="BS576" s="7" t="n"/>
      <c r="BT576" s="7" t="n"/>
      <c r="BU576" s="7" t="n"/>
      <c r="BV576" s="7" t="n"/>
      <c r="BW576" s="7" t="n"/>
      <c r="BX576" s="7" t="n"/>
      <c r="BY576" s="7" t="n"/>
      <c r="BZ576" s="7" t="n"/>
      <c r="CA576" s="7" t="n"/>
      <c r="CB576" s="7" t="n"/>
      <c r="CC576" s="7" t="n"/>
      <c r="CD576" s="7" t="n"/>
      <c r="CE576" s="7" t="n"/>
      <c r="CF576" s="7" t="n"/>
      <c r="CG576" s="7" t="n"/>
      <c r="CH576" s="7" t="n"/>
      <c r="CI576" s="7" t="n"/>
      <c r="CJ576" s="7" t="n"/>
      <c r="CK576" s="7" t="n"/>
      <c r="CL576" s="7" t="n"/>
      <c r="CM576" s="7" t="n"/>
      <c r="CN576" s="7" t="n"/>
      <c r="CO576" s="7" t="n"/>
      <c r="CP576" s="7" t="n"/>
      <c r="CQ576" s="7" t="n"/>
      <c r="CR576" s="7" t="n"/>
      <c r="CS576" s="7" t="n"/>
      <c r="CT576" s="7" t="n"/>
      <c r="CU576" s="7" t="n"/>
      <c r="CV576" s="7" t="n"/>
      <c r="CW576" s="7" t="n"/>
      <c r="CX576" s="7" t="n"/>
      <c r="CY576" s="7" t="n"/>
      <c r="CZ576" s="7" t="n"/>
      <c r="DA576" s="7" t="n"/>
      <c r="DB576" s="7" t="n"/>
      <c r="DC576" s="7" t="n"/>
      <c r="DD576" s="7" t="n"/>
      <c r="DE576" s="7" t="n"/>
      <c r="DF576" s="7" t="n"/>
      <c r="DG576" s="7" t="n"/>
      <c r="DH576" s="7" t="n"/>
      <c r="DI576" s="7" t="n"/>
      <c r="DJ576" s="7" t="n"/>
      <c r="DK576" s="7" t="n"/>
      <c r="DL576" s="7" t="n"/>
      <c r="DM576" s="7" t="n"/>
      <c r="DN576" s="7" t="n"/>
      <c r="DO576" s="7" t="n"/>
      <c r="DP576" s="7" t="n"/>
      <c r="DQ576" s="7" t="n"/>
      <c r="DR576" s="7" t="n"/>
      <c r="DS576" s="7" t="n"/>
      <c r="DT576" s="7" t="n"/>
      <c r="DU576" s="7" t="n"/>
      <c r="DV576" s="7" t="n"/>
      <c r="DW576" s="7" t="n"/>
      <c r="DX576" s="7" t="n"/>
      <c r="DY576" s="7" t="n"/>
      <c r="DZ576" s="7" t="n"/>
      <c r="EA576" s="7" t="n"/>
      <c r="EB576" s="7" t="n"/>
      <c r="EC576" s="7" t="n"/>
      <c r="ED576" s="7" t="n"/>
      <c r="EE576" s="7" t="n"/>
      <c r="EF576" s="7" t="n"/>
      <c r="EG576" s="7" t="n"/>
      <c r="EH576" s="7" t="n"/>
      <c r="EI576" s="7" t="n"/>
      <c r="EJ576" s="7" t="n"/>
      <c r="EK576" s="7" t="n"/>
      <c r="EL576" s="7" t="n"/>
      <c r="EM576" s="7" t="n"/>
      <c r="EN576" s="7" t="n"/>
      <c r="EO576" s="7" t="n"/>
      <c r="EP576" s="7" t="n"/>
      <c r="EQ576" s="7" t="n"/>
      <c r="ER576" s="7" t="n"/>
      <c r="ES576" s="7" t="n"/>
      <c r="ET576" s="7" t="n"/>
      <c r="EU576" s="7" t="n"/>
      <c r="EV576" s="7" t="n"/>
      <c r="EW576" s="7" t="n"/>
      <c r="EX576" s="7" t="n"/>
      <c r="EY576" s="7" t="n"/>
      <c r="EZ576" s="7" t="n"/>
      <c r="FA576" s="7" t="n"/>
      <c r="FB576" s="7" t="n"/>
      <c r="FC576" s="7" t="n"/>
      <c r="FD576" s="7" t="n"/>
      <c r="FE576" s="7" t="n"/>
      <c r="FF576" s="7" t="n"/>
      <c r="FG576" s="7" t="n"/>
      <c r="FH576" s="7" t="n"/>
      <c r="FI576" s="7" t="n"/>
      <c r="FJ576" s="7" t="n"/>
      <c r="FK576" s="7" t="n"/>
      <c r="FL576" s="7" t="n"/>
      <c r="FM576" s="7" t="n"/>
      <c r="FN576" s="7" t="n"/>
      <c r="FO576" s="7" t="n"/>
      <c r="FP576" s="7" t="n"/>
      <c r="FQ576" s="7" t="n"/>
      <c r="FR576" s="7" t="n"/>
      <c r="FS576" s="7" t="n"/>
      <c r="FT576" s="7" t="n"/>
      <c r="FU576" s="7" t="n"/>
      <c r="FV576" s="7" t="n"/>
      <c r="FW576" s="7" t="n"/>
      <c r="FX576" s="7" t="n"/>
      <c r="FY576" s="7" t="n"/>
      <c r="FZ576" s="7" t="n"/>
      <c r="GA576" s="7" t="n"/>
      <c r="GB576" s="7" t="n"/>
      <c r="GC576" s="7" t="n"/>
      <c r="GD576" s="7" t="n"/>
      <c r="GE576" s="7" t="n"/>
      <c r="GF576" s="7" t="n"/>
      <c r="GG576" s="7" t="n"/>
      <c r="GH576" s="7" t="n"/>
      <c r="GI576" s="7" t="n"/>
      <c r="GJ576" s="7" t="n"/>
      <c r="GK576" s="7" t="n"/>
      <c r="GL576" s="7" t="n"/>
      <c r="GM576" s="7" t="n"/>
      <c r="GN576" s="7" t="n"/>
      <c r="GO576" s="7" t="n"/>
      <c r="GP576" s="7" t="n"/>
      <c r="GQ576" s="7" t="n"/>
      <c r="GR576" s="7" t="n"/>
      <c r="GS576" s="7" t="n"/>
      <c r="GT576" s="7" t="n"/>
      <c r="GU576" s="7" t="n"/>
      <c r="GV576" s="7" t="n"/>
      <c r="GW576" s="7" t="n"/>
      <c r="GX576" s="7" t="n"/>
      <c r="GY576" s="7" t="n"/>
      <c r="GZ576" s="7" t="n"/>
      <c r="HA576" s="7" t="n"/>
      <c r="HB576" s="7" t="n"/>
      <c r="HC576" s="7" t="n"/>
      <c r="HD576" s="7" t="n"/>
      <c r="HE576" s="7" t="n"/>
      <c r="HF576" s="7" t="n"/>
      <c r="HG576" s="7" t="n"/>
      <c r="HH576" s="7" t="n"/>
      <c r="HI576" s="7" t="n"/>
      <c r="HJ576" s="7" t="n"/>
      <c r="HK576" s="7" t="n"/>
      <c r="HL576" s="7" t="n"/>
      <c r="HM576" s="7" t="n"/>
      <c r="HN576" s="7" t="n"/>
      <c r="HO576" s="7" t="n"/>
      <c r="HP576" s="7" t="n"/>
      <c r="HQ576" s="7" t="n"/>
      <c r="HR576" s="7" t="n"/>
      <c r="HS576" s="7" t="n"/>
      <c r="HT576" s="7" t="n"/>
      <c r="HU576" s="7" t="n"/>
      <c r="HV576" s="7" t="n"/>
      <c r="HW576" s="7" t="n"/>
      <c r="HX576" s="7" t="n"/>
      <c r="HY576" s="7" t="n"/>
      <c r="HZ576" s="7" t="n"/>
      <c r="IA576" s="7" t="n"/>
      <c r="IB576" s="7" t="n"/>
      <c r="IC576" s="7" t="n"/>
      <c r="ID576" s="7" t="n"/>
      <c r="IE576" s="7" t="n"/>
      <c r="IF576" s="7" t="n"/>
      <c r="IG576" s="7" t="n"/>
      <c r="IH576" s="7" t="n"/>
      <c r="II576" s="7" t="n"/>
      <c r="IJ576" s="7" t="n"/>
      <c r="IK576" s="7" t="n"/>
      <c r="IL576" s="7" t="n"/>
      <c r="IM576" s="7" t="n"/>
      <c r="IN576" s="7" t="n"/>
      <c r="IO576" s="7" t="n"/>
    </row>
    <row customFormat="true" ht="15" outlineLevel="0" r="577" s="77">
      <c r="A577" s="69" t="n"/>
      <c r="B577" s="71" t="n"/>
      <c r="C577" s="60" t="n"/>
      <c r="D577" s="71" t="n"/>
      <c r="E577" s="62" t="n"/>
      <c r="F577" s="63" t="n"/>
      <c r="G577" s="6" t="n"/>
      <c r="H577" s="6" t="n"/>
      <c r="I577" s="6" t="n"/>
      <c r="J577" s="7" t="n"/>
      <c r="K577" s="7" t="n"/>
      <c r="L577" s="7" t="n"/>
      <c r="M577" s="7" t="n"/>
      <c r="N577" s="7" t="n"/>
      <c r="O577" s="7" t="n"/>
      <c r="P577" s="7" t="n"/>
      <c r="Q577" s="7" t="n"/>
      <c r="R577" s="7" t="n"/>
      <c r="S577" s="7" t="n"/>
      <c r="T577" s="7" t="n"/>
      <c r="U577" s="7" t="n"/>
      <c r="V577" s="7" t="n"/>
      <c r="W577" s="7" t="n"/>
      <c r="X577" s="7" t="n"/>
      <c r="Y577" s="7" t="n"/>
      <c r="Z577" s="7" t="n"/>
      <c r="AA577" s="7" t="n"/>
      <c r="AB577" s="7" t="n"/>
      <c r="AC577" s="7" t="n"/>
      <c r="AD577" s="7" t="n"/>
      <c r="AE577" s="7" t="n"/>
      <c r="AF577" s="7" t="n"/>
      <c r="AG577" s="7" t="n"/>
      <c r="AH577" s="7" t="n"/>
      <c r="AI577" s="7" t="n"/>
      <c r="AJ577" s="7" t="n"/>
      <c r="AK577" s="7" t="n"/>
      <c r="AL577" s="7" t="n"/>
      <c r="AM577" s="7" t="n"/>
      <c r="AN577" s="7" t="n"/>
      <c r="AO577" s="7" t="n"/>
      <c r="AP577" s="7" t="n"/>
      <c r="AQ577" s="7" t="n"/>
      <c r="AR577" s="7" t="n"/>
      <c r="AS577" s="7" t="n"/>
      <c r="AT577" s="7" t="n"/>
      <c r="AU577" s="7" t="n"/>
      <c r="AV577" s="7" t="n"/>
      <c r="AW577" s="7" t="n"/>
      <c r="AX577" s="7" t="n"/>
      <c r="AY577" s="7" t="n"/>
      <c r="AZ577" s="7" t="n"/>
      <c r="BA577" s="7" t="n"/>
      <c r="BB577" s="7" t="n"/>
      <c r="BC577" s="7" t="n"/>
      <c r="BD577" s="7" t="n"/>
      <c r="BE577" s="7" t="n"/>
      <c r="BF577" s="7" t="n"/>
      <c r="BG577" s="7" t="n"/>
      <c r="BH577" s="7" t="n"/>
      <c r="BI577" s="7" t="n"/>
      <c r="BJ577" s="7" t="n"/>
      <c r="BK577" s="7" t="n"/>
      <c r="BL577" s="7" t="n"/>
      <c r="BM577" s="7" t="n"/>
      <c r="BN577" s="7" t="n"/>
      <c r="BO577" s="7" t="n"/>
      <c r="BP577" s="7" t="n"/>
      <c r="BQ577" s="7" t="n"/>
      <c r="BR577" s="7" t="n"/>
      <c r="BS577" s="7" t="n"/>
      <c r="BT577" s="7" t="n"/>
      <c r="BU577" s="7" t="n"/>
      <c r="BV577" s="7" t="n"/>
      <c r="BW577" s="7" t="n"/>
      <c r="BX577" s="7" t="n"/>
      <c r="BY577" s="7" t="n"/>
      <c r="BZ577" s="7" t="n"/>
      <c r="CA577" s="7" t="n"/>
      <c r="CB577" s="7" t="n"/>
      <c r="CC577" s="7" t="n"/>
      <c r="CD577" s="7" t="n"/>
      <c r="CE577" s="7" t="n"/>
      <c r="CF577" s="7" t="n"/>
      <c r="CG577" s="7" t="n"/>
      <c r="CH577" s="7" t="n"/>
      <c r="CI577" s="7" t="n"/>
      <c r="CJ577" s="7" t="n"/>
      <c r="CK577" s="7" t="n"/>
      <c r="CL577" s="7" t="n"/>
      <c r="CM577" s="7" t="n"/>
      <c r="CN577" s="7" t="n"/>
      <c r="CO577" s="7" t="n"/>
      <c r="CP577" s="7" t="n"/>
      <c r="CQ577" s="7" t="n"/>
      <c r="CR577" s="7" t="n"/>
      <c r="CS577" s="7" t="n"/>
      <c r="CT577" s="7" t="n"/>
      <c r="CU577" s="7" t="n"/>
      <c r="CV577" s="7" t="n"/>
      <c r="CW577" s="7" t="n"/>
      <c r="CX577" s="7" t="n"/>
      <c r="CY577" s="7" t="n"/>
      <c r="CZ577" s="7" t="n"/>
      <c r="DA577" s="7" t="n"/>
      <c r="DB577" s="7" t="n"/>
      <c r="DC577" s="7" t="n"/>
      <c r="DD577" s="7" t="n"/>
      <c r="DE577" s="7" t="n"/>
      <c r="DF577" s="7" t="n"/>
      <c r="DG577" s="7" t="n"/>
      <c r="DH577" s="7" t="n"/>
      <c r="DI577" s="7" t="n"/>
      <c r="DJ577" s="7" t="n"/>
      <c r="DK577" s="7" t="n"/>
      <c r="DL577" s="7" t="n"/>
      <c r="DM577" s="7" t="n"/>
      <c r="DN577" s="7" t="n"/>
      <c r="DO577" s="7" t="n"/>
      <c r="DP577" s="7" t="n"/>
      <c r="DQ577" s="7" t="n"/>
      <c r="DR577" s="7" t="n"/>
      <c r="DS577" s="7" t="n"/>
      <c r="DT577" s="7" t="n"/>
      <c r="DU577" s="7" t="n"/>
      <c r="DV577" s="7" t="n"/>
      <c r="DW577" s="7" t="n"/>
      <c r="DX577" s="7" t="n"/>
      <c r="DY577" s="7" t="n"/>
      <c r="DZ577" s="7" t="n"/>
      <c r="EA577" s="7" t="n"/>
      <c r="EB577" s="7" t="n"/>
      <c r="EC577" s="7" t="n"/>
      <c r="ED577" s="7" t="n"/>
      <c r="EE577" s="7" t="n"/>
      <c r="EF577" s="7" t="n"/>
      <c r="EG577" s="7" t="n"/>
      <c r="EH577" s="7" t="n"/>
      <c r="EI577" s="7" t="n"/>
      <c r="EJ577" s="7" t="n"/>
      <c r="EK577" s="7" t="n"/>
      <c r="EL577" s="7" t="n"/>
      <c r="EM577" s="7" t="n"/>
      <c r="EN577" s="7" t="n"/>
      <c r="EO577" s="7" t="n"/>
      <c r="EP577" s="7" t="n"/>
      <c r="EQ577" s="7" t="n"/>
      <c r="ER577" s="7" t="n"/>
      <c r="ES577" s="7" t="n"/>
      <c r="ET577" s="7" t="n"/>
      <c r="EU577" s="7" t="n"/>
      <c r="EV577" s="7" t="n"/>
      <c r="EW577" s="7" t="n"/>
      <c r="EX577" s="7" t="n"/>
      <c r="EY577" s="7" t="n"/>
      <c r="EZ577" s="7" t="n"/>
      <c r="FA577" s="7" t="n"/>
      <c r="FB577" s="7" t="n"/>
      <c r="FC577" s="7" t="n"/>
      <c r="FD577" s="7" t="n"/>
      <c r="FE577" s="7" t="n"/>
      <c r="FF577" s="7" t="n"/>
      <c r="FG577" s="7" t="n"/>
      <c r="FH577" s="7" t="n"/>
      <c r="FI577" s="7" t="n"/>
      <c r="FJ577" s="7" t="n"/>
      <c r="FK577" s="7" t="n"/>
      <c r="FL577" s="7" t="n"/>
      <c r="FM577" s="7" t="n"/>
      <c r="FN577" s="7" t="n"/>
      <c r="FO577" s="7" t="n"/>
      <c r="FP577" s="7" t="n"/>
      <c r="FQ577" s="7" t="n"/>
      <c r="FR577" s="7" t="n"/>
      <c r="FS577" s="7" t="n"/>
      <c r="FT577" s="7" t="n"/>
      <c r="FU577" s="7" t="n"/>
      <c r="FV577" s="7" t="n"/>
      <c r="FW577" s="7" t="n"/>
      <c r="FX577" s="7" t="n"/>
      <c r="FY577" s="7" t="n"/>
      <c r="FZ577" s="7" t="n"/>
      <c r="GA577" s="7" t="n"/>
      <c r="GB577" s="7" t="n"/>
      <c r="GC577" s="7" t="n"/>
      <c r="GD577" s="7" t="n"/>
      <c r="GE577" s="7" t="n"/>
      <c r="GF577" s="7" t="n"/>
      <c r="GG577" s="7" t="n"/>
      <c r="GH577" s="7" t="n"/>
      <c r="GI577" s="7" t="n"/>
      <c r="GJ577" s="7" t="n"/>
      <c r="GK577" s="7" t="n"/>
      <c r="GL577" s="7" t="n"/>
      <c r="GM577" s="7" t="n"/>
      <c r="GN577" s="7" t="n"/>
      <c r="GO577" s="7" t="n"/>
      <c r="GP577" s="7" t="n"/>
      <c r="GQ577" s="7" t="n"/>
      <c r="GR577" s="7" t="n"/>
      <c r="GS577" s="7" t="n"/>
      <c r="GT577" s="7" t="n"/>
      <c r="GU577" s="7" t="n"/>
      <c r="GV577" s="7" t="n"/>
      <c r="GW577" s="7" t="n"/>
      <c r="GX577" s="7" t="n"/>
      <c r="GY577" s="7" t="n"/>
      <c r="GZ577" s="7" t="n"/>
      <c r="HA577" s="7" t="n"/>
      <c r="HB577" s="7" t="n"/>
      <c r="HC577" s="7" t="n"/>
      <c r="HD577" s="7" t="n"/>
      <c r="HE577" s="7" t="n"/>
      <c r="HF577" s="7" t="n"/>
      <c r="HG577" s="7" t="n"/>
      <c r="HH577" s="7" t="n"/>
      <c r="HI577" s="7" t="n"/>
      <c r="HJ577" s="7" t="n"/>
      <c r="HK577" s="7" t="n"/>
      <c r="HL577" s="7" t="n"/>
      <c r="HM577" s="7" t="n"/>
      <c r="HN577" s="7" t="n"/>
      <c r="HO577" s="7" t="n"/>
      <c r="HP577" s="7" t="n"/>
      <c r="HQ577" s="7" t="n"/>
      <c r="HR577" s="7" t="n"/>
      <c r="HS577" s="7" t="n"/>
      <c r="HT577" s="7" t="n"/>
      <c r="HU577" s="7" t="n"/>
      <c r="HV577" s="7" t="n"/>
      <c r="HW577" s="7" t="n"/>
      <c r="HX577" s="7" t="n"/>
      <c r="HY577" s="7" t="n"/>
      <c r="HZ577" s="7" t="n"/>
      <c r="IA577" s="7" t="n"/>
      <c r="IB577" s="7" t="n"/>
      <c r="IC577" s="7" t="n"/>
      <c r="ID577" s="7" t="n"/>
      <c r="IE577" s="7" t="n"/>
      <c r="IF577" s="7" t="n"/>
      <c r="IG577" s="7" t="n"/>
      <c r="IH577" s="7" t="n"/>
      <c r="II577" s="7" t="n"/>
      <c r="IJ577" s="7" t="n"/>
      <c r="IK577" s="7" t="n"/>
      <c r="IL577" s="7" t="n"/>
      <c r="IM577" s="7" t="n"/>
      <c r="IN577" s="7" t="n"/>
      <c r="IO577" s="7" t="n"/>
    </row>
    <row customFormat="true" ht="15" outlineLevel="0" r="578" s="77">
      <c r="A578" s="69" t="n"/>
      <c r="B578" s="71" t="n"/>
      <c r="C578" s="60" t="n"/>
      <c r="D578" s="71" t="n"/>
      <c r="E578" s="62" t="n"/>
      <c r="F578" s="63" t="n"/>
      <c r="G578" s="6" t="n"/>
      <c r="H578" s="6" t="n"/>
      <c r="I578" s="6" t="n"/>
      <c r="J578" s="7" t="n"/>
      <c r="K578" s="7" t="n"/>
      <c r="L578" s="7" t="n"/>
      <c r="M578" s="7" t="n"/>
      <c r="N578" s="7" t="n"/>
      <c r="O578" s="7" t="n"/>
      <c r="P578" s="7" t="n"/>
      <c r="Q578" s="7" t="n"/>
      <c r="R578" s="7" t="n"/>
      <c r="S578" s="7" t="n"/>
      <c r="T578" s="7" t="n"/>
      <c r="U578" s="7" t="n"/>
      <c r="V578" s="7" t="n"/>
      <c r="W578" s="7" t="n"/>
      <c r="X578" s="7" t="n"/>
      <c r="Y578" s="7" t="n"/>
      <c r="Z578" s="7" t="n"/>
      <c r="AA578" s="7" t="n"/>
      <c r="AB578" s="7" t="n"/>
      <c r="AC578" s="7" t="n"/>
      <c r="AD578" s="7" t="n"/>
      <c r="AE578" s="7" t="n"/>
      <c r="AF578" s="7" t="n"/>
      <c r="AG578" s="7" t="n"/>
      <c r="AH578" s="7" t="n"/>
      <c r="AI578" s="7" t="n"/>
      <c r="AJ578" s="7" t="n"/>
      <c r="AK578" s="7" t="n"/>
      <c r="AL578" s="7" t="n"/>
      <c r="AM578" s="7" t="n"/>
      <c r="AN578" s="7" t="n"/>
      <c r="AO578" s="7" t="n"/>
      <c r="AP578" s="7" t="n"/>
      <c r="AQ578" s="7" t="n"/>
      <c r="AR578" s="7" t="n"/>
      <c r="AS578" s="7" t="n"/>
      <c r="AT578" s="7" t="n"/>
      <c r="AU578" s="7" t="n"/>
      <c r="AV578" s="7" t="n"/>
      <c r="AW578" s="7" t="n"/>
      <c r="AX578" s="7" t="n"/>
      <c r="AY578" s="7" t="n"/>
      <c r="AZ578" s="7" t="n"/>
      <c r="BA578" s="7" t="n"/>
      <c r="BB578" s="7" t="n"/>
      <c r="BC578" s="7" t="n"/>
      <c r="BD578" s="7" t="n"/>
      <c r="BE578" s="7" t="n"/>
      <c r="BF578" s="7" t="n"/>
      <c r="BG578" s="7" t="n"/>
      <c r="BH578" s="7" t="n"/>
      <c r="BI578" s="7" t="n"/>
      <c r="BJ578" s="7" t="n"/>
      <c r="BK578" s="7" t="n"/>
      <c r="BL578" s="7" t="n"/>
      <c r="BM578" s="7" t="n"/>
      <c r="BN578" s="7" t="n"/>
      <c r="BO578" s="7" t="n"/>
      <c r="BP578" s="7" t="n"/>
      <c r="BQ578" s="7" t="n"/>
      <c r="BR578" s="7" t="n"/>
      <c r="BS578" s="7" t="n"/>
      <c r="BT578" s="7" t="n"/>
      <c r="BU578" s="7" t="n"/>
      <c r="BV578" s="7" t="n"/>
      <c r="BW578" s="7" t="n"/>
      <c r="BX578" s="7" t="n"/>
      <c r="BY578" s="7" t="n"/>
      <c r="BZ578" s="7" t="n"/>
      <c r="CA578" s="7" t="n"/>
      <c r="CB578" s="7" t="n"/>
      <c r="CC578" s="7" t="n"/>
      <c r="CD578" s="7" t="n"/>
      <c r="CE578" s="7" t="n"/>
      <c r="CF578" s="7" t="n"/>
      <c r="CG578" s="7" t="n"/>
      <c r="CH578" s="7" t="n"/>
      <c r="CI578" s="7" t="n"/>
      <c r="CJ578" s="7" t="n"/>
      <c r="CK578" s="7" t="n"/>
      <c r="CL578" s="7" t="n"/>
      <c r="CM578" s="7" t="n"/>
      <c r="CN578" s="7" t="n"/>
      <c r="CO578" s="7" t="n"/>
      <c r="CP578" s="7" t="n"/>
      <c r="CQ578" s="7" t="n"/>
      <c r="CR578" s="7" t="n"/>
      <c r="CS578" s="7" t="n"/>
      <c r="CT578" s="7" t="n"/>
      <c r="CU578" s="7" t="n"/>
      <c r="CV578" s="7" t="n"/>
      <c r="CW578" s="7" t="n"/>
      <c r="CX578" s="7" t="n"/>
      <c r="CY578" s="7" t="n"/>
      <c r="CZ578" s="7" t="n"/>
      <c r="DA578" s="7" t="n"/>
      <c r="DB578" s="7" t="n"/>
      <c r="DC578" s="7" t="n"/>
      <c r="DD578" s="7" t="n"/>
      <c r="DE578" s="7" t="n"/>
      <c r="DF578" s="7" t="n"/>
      <c r="DG578" s="7" t="n"/>
      <c r="DH578" s="7" t="n"/>
      <c r="DI578" s="7" t="n"/>
      <c r="DJ578" s="7" t="n"/>
      <c r="DK578" s="7" t="n"/>
      <c r="DL578" s="7" t="n"/>
      <c r="DM578" s="7" t="n"/>
      <c r="DN578" s="7" t="n"/>
      <c r="DO578" s="7" t="n"/>
      <c r="DP578" s="7" t="n"/>
      <c r="DQ578" s="7" t="n"/>
      <c r="DR578" s="7" t="n"/>
      <c r="DS578" s="7" t="n"/>
      <c r="DT578" s="7" t="n"/>
      <c r="DU578" s="7" t="n"/>
      <c r="DV578" s="7" t="n"/>
      <c r="DW578" s="7" t="n"/>
      <c r="DX578" s="7" t="n"/>
      <c r="DY578" s="7" t="n"/>
      <c r="DZ578" s="7" t="n"/>
      <c r="EA578" s="7" t="n"/>
      <c r="EB578" s="7" t="n"/>
      <c r="EC578" s="7" t="n"/>
      <c r="ED578" s="7" t="n"/>
      <c r="EE578" s="7" t="n"/>
      <c r="EF578" s="7" t="n"/>
      <c r="EG578" s="7" t="n"/>
      <c r="EH578" s="7" t="n"/>
      <c r="EI578" s="7" t="n"/>
      <c r="EJ578" s="7" t="n"/>
      <c r="EK578" s="7" t="n"/>
      <c r="EL578" s="7" t="n"/>
      <c r="EM578" s="7" t="n"/>
      <c r="EN578" s="7" t="n"/>
      <c r="EO578" s="7" t="n"/>
      <c r="EP578" s="7" t="n"/>
      <c r="EQ578" s="7" t="n"/>
      <c r="ER578" s="7" t="n"/>
      <c r="ES578" s="7" t="n"/>
      <c r="ET578" s="7" t="n"/>
      <c r="EU578" s="7" t="n"/>
      <c r="EV578" s="7" t="n"/>
      <c r="EW578" s="7" t="n"/>
      <c r="EX578" s="7" t="n"/>
      <c r="EY578" s="7" t="n"/>
      <c r="EZ578" s="7" t="n"/>
      <c r="FA578" s="7" t="n"/>
      <c r="FB578" s="7" t="n"/>
      <c r="FC578" s="7" t="n"/>
      <c r="FD578" s="7" t="n"/>
      <c r="FE578" s="7" t="n"/>
      <c r="FF578" s="7" t="n"/>
      <c r="FG578" s="7" t="n"/>
      <c r="FH578" s="7" t="n"/>
      <c r="FI578" s="7" t="n"/>
      <c r="FJ578" s="7" t="n"/>
      <c r="FK578" s="7" t="n"/>
      <c r="FL578" s="7" t="n"/>
      <c r="FM578" s="7" t="n"/>
      <c r="FN578" s="7" t="n"/>
      <c r="FO578" s="7" t="n"/>
      <c r="FP578" s="7" t="n"/>
      <c r="FQ578" s="7" t="n"/>
      <c r="FR578" s="7" t="n"/>
      <c r="FS578" s="7" t="n"/>
      <c r="FT578" s="7" t="n"/>
      <c r="FU578" s="7" t="n"/>
      <c r="FV578" s="7" t="n"/>
      <c r="FW578" s="7" t="n"/>
      <c r="FX578" s="7" t="n"/>
      <c r="FY578" s="7" t="n"/>
      <c r="FZ578" s="7" t="n"/>
      <c r="GA578" s="7" t="n"/>
      <c r="GB578" s="7" t="n"/>
      <c r="GC578" s="7" t="n"/>
      <c r="GD578" s="7" t="n"/>
      <c r="GE578" s="7" t="n"/>
      <c r="GF578" s="7" t="n"/>
      <c r="GG578" s="7" t="n"/>
      <c r="GH578" s="7" t="n"/>
      <c r="GI578" s="7" t="n"/>
      <c r="GJ578" s="7" t="n"/>
      <c r="GK578" s="7" t="n"/>
      <c r="GL578" s="7" t="n"/>
      <c r="GM578" s="7" t="n"/>
      <c r="GN578" s="7" t="n"/>
      <c r="GO578" s="7" t="n"/>
      <c r="GP578" s="7" t="n"/>
      <c r="GQ578" s="7" t="n"/>
      <c r="GR578" s="7" t="n"/>
      <c r="GS578" s="7" t="n"/>
      <c r="GT578" s="7" t="n"/>
      <c r="GU578" s="7" t="n"/>
      <c r="GV578" s="7" t="n"/>
      <c r="GW578" s="7" t="n"/>
      <c r="GX578" s="7" t="n"/>
      <c r="GY578" s="7" t="n"/>
      <c r="GZ578" s="7" t="n"/>
      <c r="HA578" s="7" t="n"/>
      <c r="HB578" s="7" t="n"/>
      <c r="HC578" s="7" t="n"/>
      <c r="HD578" s="7" t="n"/>
      <c r="HE578" s="7" t="n"/>
      <c r="HF578" s="7" t="n"/>
      <c r="HG578" s="7" t="n"/>
      <c r="HH578" s="7" t="n"/>
      <c r="HI578" s="7" t="n"/>
      <c r="HJ578" s="7" t="n"/>
      <c r="HK578" s="7" t="n"/>
      <c r="HL578" s="7" t="n"/>
      <c r="HM578" s="7" t="n"/>
      <c r="HN578" s="7" t="n"/>
      <c r="HO578" s="7" t="n"/>
      <c r="HP578" s="7" t="n"/>
      <c r="HQ578" s="7" t="n"/>
      <c r="HR578" s="7" t="n"/>
      <c r="HS578" s="7" t="n"/>
      <c r="HT578" s="7" t="n"/>
      <c r="HU578" s="7" t="n"/>
      <c r="HV578" s="7" t="n"/>
      <c r="HW578" s="7" t="n"/>
      <c r="HX578" s="7" t="n"/>
      <c r="HY578" s="7" t="n"/>
      <c r="HZ578" s="7" t="n"/>
      <c r="IA578" s="7" t="n"/>
      <c r="IB578" s="7" t="n"/>
      <c r="IC578" s="7" t="n"/>
      <c r="ID578" s="7" t="n"/>
      <c r="IE578" s="7" t="n"/>
      <c r="IF578" s="7" t="n"/>
      <c r="IG578" s="7" t="n"/>
      <c r="IH578" s="7" t="n"/>
      <c r="II578" s="7" t="n"/>
      <c r="IJ578" s="7" t="n"/>
      <c r="IK578" s="7" t="n"/>
      <c r="IL578" s="7" t="n"/>
      <c r="IM578" s="7" t="n"/>
      <c r="IN578" s="7" t="n"/>
      <c r="IO578" s="7" t="n"/>
    </row>
    <row customFormat="true" ht="15" outlineLevel="0" r="579" s="77">
      <c r="A579" s="69" t="n"/>
      <c r="B579" s="71" t="n"/>
      <c r="C579" s="60" t="n"/>
      <c r="D579" s="71" t="n"/>
      <c r="E579" s="62" t="n"/>
      <c r="F579" s="63" t="n"/>
      <c r="G579" s="6" t="n"/>
      <c r="H579" s="6" t="n"/>
      <c r="I579" s="6" t="n"/>
      <c r="J579" s="7" t="n"/>
      <c r="K579" s="7" t="n"/>
      <c r="L579" s="7" t="n"/>
      <c r="M579" s="7" t="n"/>
      <c r="N579" s="7" t="n"/>
      <c r="O579" s="7" t="n"/>
      <c r="P579" s="7" t="n"/>
      <c r="Q579" s="7" t="n"/>
      <c r="R579" s="7" t="n"/>
      <c r="S579" s="7" t="n"/>
      <c r="T579" s="7" t="n"/>
      <c r="U579" s="7" t="n"/>
      <c r="V579" s="7" t="n"/>
      <c r="W579" s="7" t="n"/>
      <c r="X579" s="7" t="n"/>
      <c r="Y579" s="7" t="n"/>
      <c r="Z579" s="7" t="n"/>
      <c r="AA579" s="7" t="n"/>
      <c r="AB579" s="7" t="n"/>
      <c r="AC579" s="7" t="n"/>
      <c r="AD579" s="7" t="n"/>
      <c r="AE579" s="7" t="n"/>
      <c r="AF579" s="7" t="n"/>
      <c r="AG579" s="7" t="n"/>
      <c r="AH579" s="7" t="n"/>
      <c r="AI579" s="7" t="n"/>
      <c r="AJ579" s="7" t="n"/>
      <c r="AK579" s="7" t="n"/>
      <c r="AL579" s="7" t="n"/>
      <c r="AM579" s="7" t="n"/>
      <c r="AN579" s="7" t="n"/>
      <c r="AO579" s="7" t="n"/>
      <c r="AP579" s="7" t="n"/>
      <c r="AQ579" s="7" t="n"/>
      <c r="AR579" s="7" t="n"/>
      <c r="AS579" s="7" t="n"/>
      <c r="AT579" s="7" t="n"/>
      <c r="AU579" s="7" t="n"/>
      <c r="AV579" s="7" t="n"/>
      <c r="AW579" s="7" t="n"/>
      <c r="AX579" s="7" t="n"/>
      <c r="AY579" s="7" t="n"/>
      <c r="AZ579" s="7" t="n"/>
      <c r="BA579" s="7" t="n"/>
      <c r="BB579" s="7" t="n"/>
      <c r="BC579" s="7" t="n"/>
      <c r="BD579" s="7" t="n"/>
      <c r="BE579" s="7" t="n"/>
      <c r="BF579" s="7" t="n"/>
      <c r="BG579" s="7" t="n"/>
      <c r="BH579" s="7" t="n"/>
      <c r="BI579" s="7" t="n"/>
      <c r="BJ579" s="7" t="n"/>
      <c r="BK579" s="7" t="n"/>
      <c r="BL579" s="7" t="n"/>
      <c r="BM579" s="7" t="n"/>
      <c r="BN579" s="7" t="n"/>
      <c r="BO579" s="7" t="n"/>
      <c r="BP579" s="7" t="n"/>
      <c r="BQ579" s="7" t="n"/>
      <c r="BR579" s="7" t="n"/>
      <c r="BS579" s="7" t="n"/>
      <c r="BT579" s="7" t="n"/>
      <c r="BU579" s="7" t="n"/>
      <c r="BV579" s="7" t="n"/>
      <c r="BW579" s="7" t="n"/>
      <c r="BX579" s="7" t="n"/>
      <c r="BY579" s="7" t="n"/>
      <c r="BZ579" s="7" t="n"/>
      <c r="CA579" s="7" t="n"/>
      <c r="CB579" s="7" t="n"/>
      <c r="CC579" s="7" t="n"/>
      <c r="CD579" s="7" t="n"/>
      <c r="CE579" s="7" t="n"/>
      <c r="CF579" s="7" t="n"/>
      <c r="CG579" s="7" t="n"/>
      <c r="CH579" s="7" t="n"/>
      <c r="CI579" s="7" t="n"/>
      <c r="CJ579" s="7" t="n"/>
      <c r="CK579" s="7" t="n"/>
      <c r="CL579" s="7" t="n"/>
      <c r="CM579" s="7" t="n"/>
      <c r="CN579" s="7" t="n"/>
      <c r="CO579" s="7" t="n"/>
      <c r="CP579" s="7" t="n"/>
      <c r="CQ579" s="7" t="n"/>
      <c r="CR579" s="7" t="n"/>
      <c r="CS579" s="7" t="n"/>
      <c r="CT579" s="7" t="n"/>
      <c r="CU579" s="7" t="n"/>
      <c r="CV579" s="7" t="n"/>
      <c r="CW579" s="7" t="n"/>
      <c r="CX579" s="7" t="n"/>
      <c r="CY579" s="7" t="n"/>
      <c r="CZ579" s="7" t="n"/>
      <c r="DA579" s="7" t="n"/>
      <c r="DB579" s="7" t="n"/>
      <c r="DC579" s="7" t="n"/>
      <c r="DD579" s="7" t="n"/>
      <c r="DE579" s="7" t="n"/>
      <c r="DF579" s="7" t="n"/>
      <c r="DG579" s="7" t="n"/>
      <c r="DH579" s="7" t="n"/>
      <c r="DI579" s="7" t="n"/>
      <c r="DJ579" s="7" t="n"/>
      <c r="DK579" s="7" t="n"/>
      <c r="DL579" s="7" t="n"/>
      <c r="DM579" s="7" t="n"/>
      <c r="DN579" s="7" t="n"/>
      <c r="DO579" s="7" t="n"/>
      <c r="DP579" s="7" t="n"/>
      <c r="DQ579" s="7" t="n"/>
      <c r="DR579" s="7" t="n"/>
      <c r="DS579" s="7" t="n"/>
      <c r="DT579" s="7" t="n"/>
      <c r="DU579" s="7" t="n"/>
      <c r="DV579" s="7" t="n"/>
      <c r="DW579" s="7" t="n"/>
      <c r="DX579" s="7" t="n"/>
      <c r="DY579" s="7" t="n"/>
      <c r="DZ579" s="7" t="n"/>
      <c r="EA579" s="7" t="n"/>
      <c r="EB579" s="7" t="n"/>
      <c r="EC579" s="7" t="n"/>
      <c r="ED579" s="7" t="n"/>
      <c r="EE579" s="7" t="n"/>
      <c r="EF579" s="7" t="n"/>
      <c r="EG579" s="7" t="n"/>
      <c r="EH579" s="7" t="n"/>
      <c r="EI579" s="7" t="n"/>
      <c r="EJ579" s="7" t="n"/>
      <c r="EK579" s="7" t="n"/>
      <c r="EL579" s="7" t="n"/>
      <c r="EM579" s="7" t="n"/>
      <c r="EN579" s="7" t="n"/>
      <c r="EO579" s="7" t="n"/>
      <c r="EP579" s="7" t="n"/>
      <c r="EQ579" s="7" t="n"/>
      <c r="ER579" s="7" t="n"/>
      <c r="ES579" s="7" t="n"/>
      <c r="ET579" s="7" t="n"/>
      <c r="EU579" s="7" t="n"/>
      <c r="EV579" s="7" t="n"/>
      <c r="EW579" s="7" t="n"/>
      <c r="EX579" s="7" t="n"/>
      <c r="EY579" s="7" t="n"/>
      <c r="EZ579" s="7" t="n"/>
      <c r="FA579" s="7" t="n"/>
      <c r="FB579" s="7" t="n"/>
      <c r="FC579" s="7" t="n"/>
      <c r="FD579" s="7" t="n"/>
      <c r="FE579" s="7" t="n"/>
      <c r="FF579" s="7" t="n"/>
      <c r="FG579" s="7" t="n"/>
      <c r="FH579" s="7" t="n"/>
      <c r="FI579" s="7" t="n"/>
      <c r="FJ579" s="7" t="n"/>
      <c r="FK579" s="7" t="n"/>
      <c r="FL579" s="7" t="n"/>
      <c r="FM579" s="7" t="n"/>
      <c r="FN579" s="7" t="n"/>
      <c r="FO579" s="7" t="n"/>
      <c r="FP579" s="7" t="n"/>
      <c r="FQ579" s="7" t="n"/>
      <c r="FR579" s="7" t="n"/>
      <c r="FS579" s="7" t="n"/>
      <c r="FT579" s="7" t="n"/>
      <c r="FU579" s="7" t="n"/>
      <c r="FV579" s="7" t="n"/>
      <c r="FW579" s="7" t="n"/>
      <c r="FX579" s="7" t="n"/>
      <c r="FY579" s="7" t="n"/>
      <c r="FZ579" s="7" t="n"/>
      <c r="GA579" s="7" t="n"/>
      <c r="GB579" s="7" t="n"/>
      <c r="GC579" s="7" t="n"/>
      <c r="GD579" s="7" t="n"/>
      <c r="GE579" s="7" t="n"/>
      <c r="GF579" s="7" t="n"/>
      <c r="GG579" s="7" t="n"/>
      <c r="GH579" s="7" t="n"/>
      <c r="GI579" s="7" t="n"/>
      <c r="GJ579" s="7" t="n"/>
      <c r="GK579" s="7" t="n"/>
      <c r="GL579" s="7" t="n"/>
      <c r="GM579" s="7" t="n"/>
      <c r="GN579" s="7" t="n"/>
      <c r="GO579" s="7" t="n"/>
      <c r="GP579" s="7" t="n"/>
      <c r="GQ579" s="7" t="n"/>
      <c r="GR579" s="7" t="n"/>
      <c r="GS579" s="7" t="n"/>
      <c r="GT579" s="7" t="n"/>
      <c r="GU579" s="7" t="n"/>
      <c r="GV579" s="7" t="n"/>
      <c r="GW579" s="7" t="n"/>
      <c r="GX579" s="7" t="n"/>
      <c r="GY579" s="7" t="n"/>
      <c r="GZ579" s="7" t="n"/>
      <c r="HA579" s="7" t="n"/>
      <c r="HB579" s="7" t="n"/>
      <c r="HC579" s="7" t="n"/>
      <c r="HD579" s="7" t="n"/>
      <c r="HE579" s="7" t="n"/>
      <c r="HF579" s="7" t="n"/>
      <c r="HG579" s="7" t="n"/>
      <c r="HH579" s="7" t="n"/>
      <c r="HI579" s="7" t="n"/>
      <c r="HJ579" s="7" t="n"/>
      <c r="HK579" s="7" t="n"/>
      <c r="HL579" s="7" t="n"/>
      <c r="HM579" s="7" t="n"/>
      <c r="HN579" s="7" t="n"/>
      <c r="HO579" s="7" t="n"/>
      <c r="HP579" s="7" t="n"/>
      <c r="HQ579" s="7" t="n"/>
      <c r="HR579" s="7" t="n"/>
      <c r="HS579" s="7" t="n"/>
      <c r="HT579" s="7" t="n"/>
      <c r="HU579" s="7" t="n"/>
      <c r="HV579" s="7" t="n"/>
      <c r="HW579" s="7" t="n"/>
      <c r="HX579" s="7" t="n"/>
      <c r="HY579" s="7" t="n"/>
      <c r="HZ579" s="7" t="n"/>
      <c r="IA579" s="7" t="n"/>
      <c r="IB579" s="7" t="n"/>
      <c r="IC579" s="7" t="n"/>
      <c r="ID579" s="7" t="n"/>
      <c r="IE579" s="7" t="n"/>
      <c r="IF579" s="7" t="n"/>
      <c r="IG579" s="7" t="n"/>
      <c r="IH579" s="7" t="n"/>
      <c r="II579" s="7" t="n"/>
      <c r="IJ579" s="7" t="n"/>
      <c r="IK579" s="7" t="n"/>
      <c r="IL579" s="7" t="n"/>
      <c r="IM579" s="7" t="n"/>
      <c r="IN579" s="7" t="n"/>
      <c r="IO579" s="7" t="n"/>
    </row>
    <row customFormat="true" ht="15" outlineLevel="0" r="580" s="77">
      <c r="A580" s="69" t="n"/>
      <c r="B580" s="71" t="n"/>
      <c r="C580" s="60" t="n"/>
      <c r="D580" s="71" t="n"/>
      <c r="E580" s="62" t="n"/>
      <c r="F580" s="63" t="n"/>
      <c r="G580" s="6" t="n"/>
      <c r="H580" s="6" t="n"/>
      <c r="I580" s="6" t="n"/>
      <c r="J580" s="7" t="n"/>
      <c r="K580" s="7" t="n"/>
      <c r="L580" s="7" t="n"/>
      <c r="M580" s="7" t="n"/>
      <c r="N580" s="7" t="n"/>
      <c r="O580" s="7" t="n"/>
      <c r="P580" s="7" t="n"/>
      <c r="Q580" s="7" t="n"/>
      <c r="R580" s="7" t="n"/>
      <c r="S580" s="7" t="n"/>
      <c r="T580" s="7" t="n"/>
      <c r="U580" s="7" t="n"/>
      <c r="V580" s="7" t="n"/>
      <c r="W580" s="7" t="n"/>
      <c r="X580" s="7" t="n"/>
      <c r="Y580" s="7" t="n"/>
      <c r="Z580" s="7" t="n"/>
      <c r="AA580" s="7" t="n"/>
      <c r="AB580" s="7" t="n"/>
      <c r="AC580" s="7" t="n"/>
      <c r="AD580" s="7" t="n"/>
      <c r="AE580" s="7" t="n"/>
      <c r="AF580" s="7" t="n"/>
      <c r="AG580" s="7" t="n"/>
      <c r="AH580" s="7" t="n"/>
      <c r="AI580" s="7" t="n"/>
      <c r="AJ580" s="7" t="n"/>
      <c r="AK580" s="7" t="n"/>
      <c r="AL580" s="7" t="n"/>
      <c r="AM580" s="7" t="n"/>
      <c r="AN580" s="7" t="n"/>
      <c r="AO580" s="7" t="n"/>
      <c r="AP580" s="7" t="n"/>
      <c r="AQ580" s="7" t="n"/>
      <c r="AR580" s="7" t="n"/>
      <c r="AS580" s="7" t="n"/>
      <c r="AT580" s="7" t="n"/>
      <c r="AU580" s="7" t="n"/>
      <c r="AV580" s="7" t="n"/>
      <c r="AW580" s="7" t="n"/>
      <c r="AX580" s="7" t="n"/>
      <c r="AY580" s="7" t="n"/>
      <c r="AZ580" s="7" t="n"/>
      <c r="BA580" s="7" t="n"/>
      <c r="BB580" s="7" t="n"/>
      <c r="BC580" s="7" t="n"/>
      <c r="BD580" s="7" t="n"/>
      <c r="BE580" s="7" t="n"/>
      <c r="BF580" s="7" t="n"/>
      <c r="BG580" s="7" t="n"/>
      <c r="BH580" s="7" t="n"/>
      <c r="BI580" s="7" t="n"/>
      <c r="BJ580" s="7" t="n"/>
      <c r="BK580" s="7" t="n"/>
      <c r="BL580" s="7" t="n"/>
      <c r="BM580" s="7" t="n"/>
      <c r="BN580" s="7" t="n"/>
      <c r="BO580" s="7" t="n"/>
      <c r="BP580" s="7" t="n"/>
      <c r="BQ580" s="7" t="n"/>
      <c r="BR580" s="7" t="n"/>
      <c r="BS580" s="7" t="n"/>
      <c r="BT580" s="7" t="n"/>
      <c r="BU580" s="7" t="n"/>
      <c r="BV580" s="7" t="n"/>
      <c r="BW580" s="7" t="n"/>
      <c r="BX580" s="7" t="n"/>
      <c r="BY580" s="7" t="n"/>
      <c r="BZ580" s="7" t="n"/>
      <c r="CA580" s="7" t="n"/>
      <c r="CB580" s="7" t="n"/>
      <c r="CC580" s="7" t="n"/>
      <c r="CD580" s="7" t="n"/>
      <c r="CE580" s="7" t="n"/>
      <c r="CF580" s="7" t="n"/>
      <c r="CG580" s="7" t="n"/>
      <c r="CH580" s="7" t="n"/>
      <c r="CI580" s="7" t="n"/>
      <c r="CJ580" s="7" t="n"/>
      <c r="CK580" s="7" t="n"/>
      <c r="CL580" s="7" t="n"/>
      <c r="CM580" s="7" t="n"/>
      <c r="CN580" s="7" t="n"/>
      <c r="CO580" s="7" t="n"/>
      <c r="CP580" s="7" t="n"/>
      <c r="CQ580" s="7" t="n"/>
      <c r="CR580" s="7" t="n"/>
      <c r="CS580" s="7" t="n"/>
      <c r="CT580" s="7" t="n"/>
      <c r="CU580" s="7" t="n"/>
      <c r="CV580" s="7" t="n"/>
      <c r="CW580" s="7" t="n"/>
      <c r="CX580" s="7" t="n"/>
      <c r="CY580" s="7" t="n"/>
      <c r="CZ580" s="7" t="n"/>
      <c r="DA580" s="7" t="n"/>
      <c r="DB580" s="7" t="n"/>
      <c r="DC580" s="7" t="n"/>
      <c r="DD580" s="7" t="n"/>
      <c r="DE580" s="7" t="n"/>
      <c r="DF580" s="7" t="n"/>
      <c r="DG580" s="7" t="n"/>
      <c r="DH580" s="7" t="n"/>
      <c r="DI580" s="7" t="n"/>
      <c r="DJ580" s="7" t="n"/>
      <c r="DK580" s="7" t="n"/>
      <c r="DL580" s="7" t="n"/>
      <c r="DM580" s="7" t="n"/>
      <c r="DN580" s="7" t="n"/>
      <c r="DO580" s="7" t="n"/>
      <c r="DP580" s="7" t="n"/>
      <c r="DQ580" s="7" t="n"/>
      <c r="DR580" s="7" t="n"/>
      <c r="DS580" s="7" t="n"/>
      <c r="DT580" s="7" t="n"/>
      <c r="DU580" s="7" t="n"/>
      <c r="DV580" s="7" t="n"/>
      <c r="DW580" s="7" t="n"/>
      <c r="DX580" s="7" t="n"/>
      <c r="DY580" s="7" t="n"/>
      <c r="DZ580" s="7" t="n"/>
      <c r="EA580" s="7" t="n"/>
      <c r="EB580" s="7" t="n"/>
      <c r="EC580" s="7" t="n"/>
      <c r="ED580" s="7" t="n"/>
      <c r="EE580" s="7" t="n"/>
      <c r="EF580" s="7" t="n"/>
      <c r="EG580" s="7" t="n"/>
      <c r="EH580" s="7" t="n"/>
      <c r="EI580" s="7" t="n"/>
      <c r="EJ580" s="7" t="n"/>
      <c r="EK580" s="7" t="n"/>
      <c r="EL580" s="7" t="n"/>
      <c r="EM580" s="7" t="n"/>
      <c r="EN580" s="7" t="n"/>
      <c r="EO580" s="7" t="n"/>
      <c r="EP580" s="7" t="n"/>
      <c r="EQ580" s="7" t="n"/>
      <c r="ER580" s="7" t="n"/>
      <c r="ES580" s="7" t="n"/>
      <c r="ET580" s="7" t="n"/>
      <c r="EU580" s="7" t="n"/>
      <c r="EV580" s="7" t="n"/>
      <c r="EW580" s="7" t="n"/>
      <c r="EX580" s="7" t="n"/>
      <c r="EY580" s="7" t="n"/>
      <c r="EZ580" s="7" t="n"/>
      <c r="FA580" s="7" t="n"/>
      <c r="FB580" s="7" t="n"/>
      <c r="FC580" s="7" t="n"/>
      <c r="FD580" s="7" t="n"/>
      <c r="FE580" s="7" t="n"/>
      <c r="FF580" s="7" t="n"/>
      <c r="FG580" s="7" t="n"/>
      <c r="FH580" s="7" t="n"/>
      <c r="FI580" s="7" t="n"/>
      <c r="FJ580" s="7" t="n"/>
      <c r="FK580" s="7" t="n"/>
      <c r="FL580" s="7" t="n"/>
      <c r="FM580" s="7" t="n"/>
      <c r="FN580" s="7" t="n"/>
      <c r="FO580" s="7" t="n"/>
      <c r="FP580" s="7" t="n"/>
      <c r="FQ580" s="7" t="n"/>
      <c r="FR580" s="7" t="n"/>
      <c r="FS580" s="7" t="n"/>
      <c r="FT580" s="7" t="n"/>
      <c r="FU580" s="7" t="n"/>
      <c r="FV580" s="7" t="n"/>
      <c r="FW580" s="7" t="n"/>
      <c r="FX580" s="7" t="n"/>
      <c r="FY580" s="7" t="n"/>
      <c r="FZ580" s="7" t="n"/>
      <c r="GA580" s="7" t="n"/>
      <c r="GB580" s="7" t="n"/>
      <c r="GC580" s="7" t="n"/>
      <c r="GD580" s="7" t="n"/>
      <c r="GE580" s="7" t="n"/>
      <c r="GF580" s="7" t="n"/>
      <c r="GG580" s="7" t="n"/>
      <c r="GH580" s="7" t="n"/>
      <c r="GI580" s="7" t="n"/>
      <c r="GJ580" s="7" t="n"/>
      <c r="GK580" s="7" t="n"/>
      <c r="GL580" s="7" t="n"/>
      <c r="GM580" s="7" t="n"/>
      <c r="GN580" s="7" t="n"/>
      <c r="GO580" s="7" t="n"/>
      <c r="GP580" s="7" t="n"/>
      <c r="GQ580" s="7" t="n"/>
      <c r="GR580" s="7" t="n"/>
      <c r="GS580" s="7" t="n"/>
      <c r="GT580" s="7" t="n"/>
      <c r="GU580" s="7" t="n"/>
      <c r="GV580" s="7" t="n"/>
      <c r="GW580" s="7" t="n"/>
      <c r="GX580" s="7" t="n"/>
      <c r="GY580" s="7" t="n"/>
      <c r="GZ580" s="7" t="n"/>
      <c r="HA580" s="7" t="n"/>
      <c r="HB580" s="7" t="n"/>
      <c r="HC580" s="7" t="n"/>
      <c r="HD580" s="7" t="n"/>
      <c r="HE580" s="7" t="n"/>
      <c r="HF580" s="7" t="n"/>
      <c r="HG580" s="7" t="n"/>
      <c r="HH580" s="7" t="n"/>
      <c r="HI580" s="7" t="n"/>
      <c r="HJ580" s="7" t="n"/>
      <c r="HK580" s="7" t="n"/>
      <c r="HL580" s="7" t="n"/>
      <c r="HM580" s="7" t="n"/>
      <c r="HN580" s="7" t="n"/>
      <c r="HO580" s="7" t="n"/>
      <c r="HP580" s="7" t="n"/>
      <c r="HQ580" s="7" t="n"/>
      <c r="HR580" s="7" t="n"/>
      <c r="HS580" s="7" t="n"/>
      <c r="HT580" s="7" t="n"/>
      <c r="HU580" s="7" t="n"/>
      <c r="HV580" s="7" t="n"/>
      <c r="HW580" s="7" t="n"/>
      <c r="HX580" s="7" t="n"/>
      <c r="HY580" s="7" t="n"/>
      <c r="HZ580" s="7" t="n"/>
      <c r="IA580" s="7" t="n"/>
      <c r="IB580" s="7" t="n"/>
      <c r="IC580" s="7" t="n"/>
      <c r="ID580" s="7" t="n"/>
      <c r="IE580" s="7" t="n"/>
      <c r="IF580" s="7" t="n"/>
      <c r="IG580" s="7" t="n"/>
      <c r="IH580" s="7" t="n"/>
      <c r="II580" s="7" t="n"/>
      <c r="IJ580" s="7" t="n"/>
      <c r="IK580" s="7" t="n"/>
      <c r="IL580" s="7" t="n"/>
      <c r="IM580" s="7" t="n"/>
      <c r="IN580" s="7" t="n"/>
      <c r="IO580" s="7" t="n"/>
    </row>
    <row customFormat="true" ht="15" outlineLevel="0" r="581" s="77">
      <c r="A581" s="69" t="n"/>
      <c r="B581" s="71" t="n"/>
      <c r="C581" s="60" t="n"/>
      <c r="D581" s="71" t="n"/>
      <c r="E581" s="62" t="n"/>
      <c r="F581" s="63" t="n"/>
      <c r="G581" s="6" t="n"/>
      <c r="H581" s="6" t="n"/>
      <c r="I581" s="6" t="n"/>
      <c r="J581" s="7" t="n"/>
      <c r="K581" s="7" t="n"/>
      <c r="L581" s="7" t="n"/>
      <c r="M581" s="7" t="n"/>
      <c r="N581" s="7" t="n"/>
      <c r="O581" s="7" t="n"/>
      <c r="P581" s="7" t="n"/>
      <c r="Q581" s="7" t="n"/>
      <c r="R581" s="7" t="n"/>
      <c r="S581" s="7" t="n"/>
      <c r="T581" s="7" t="n"/>
      <c r="U581" s="7" t="n"/>
      <c r="V581" s="7" t="n"/>
      <c r="W581" s="7" t="n"/>
      <c r="X581" s="7" t="n"/>
      <c r="Y581" s="7" t="n"/>
      <c r="Z581" s="7" t="n"/>
      <c r="AA581" s="7" t="n"/>
      <c r="AB581" s="7" t="n"/>
      <c r="AC581" s="7" t="n"/>
      <c r="AD581" s="7" t="n"/>
      <c r="AE581" s="7" t="n"/>
      <c r="AF581" s="7" t="n"/>
      <c r="AG581" s="7" t="n"/>
      <c r="AH581" s="7" t="n"/>
      <c r="AI581" s="7" t="n"/>
      <c r="AJ581" s="7" t="n"/>
      <c r="AK581" s="7" t="n"/>
      <c r="AL581" s="7" t="n"/>
      <c r="AM581" s="7" t="n"/>
      <c r="AN581" s="7" t="n"/>
      <c r="AO581" s="7" t="n"/>
      <c r="AP581" s="7" t="n"/>
      <c r="AQ581" s="7" t="n"/>
      <c r="AR581" s="7" t="n"/>
      <c r="AS581" s="7" t="n"/>
      <c r="AT581" s="7" t="n"/>
      <c r="AU581" s="7" t="n"/>
      <c r="AV581" s="7" t="n"/>
      <c r="AW581" s="7" t="n"/>
      <c r="AX581" s="7" t="n"/>
      <c r="AY581" s="7" t="n"/>
      <c r="AZ581" s="7" t="n"/>
      <c r="BA581" s="7" t="n"/>
      <c r="BB581" s="7" t="n"/>
      <c r="BC581" s="7" t="n"/>
      <c r="BD581" s="7" t="n"/>
      <c r="BE581" s="7" t="n"/>
      <c r="BF581" s="7" t="n"/>
      <c r="BG581" s="7" t="n"/>
      <c r="BH581" s="7" t="n"/>
      <c r="BI581" s="7" t="n"/>
      <c r="BJ581" s="7" t="n"/>
      <c r="BK581" s="7" t="n"/>
      <c r="BL581" s="7" t="n"/>
      <c r="BM581" s="7" t="n"/>
      <c r="BN581" s="7" t="n"/>
      <c r="BO581" s="7" t="n"/>
      <c r="BP581" s="7" t="n"/>
      <c r="BQ581" s="7" t="n"/>
      <c r="BR581" s="7" t="n"/>
      <c r="BS581" s="7" t="n"/>
      <c r="BT581" s="7" t="n"/>
      <c r="BU581" s="7" t="n"/>
      <c r="BV581" s="7" t="n"/>
      <c r="BW581" s="7" t="n"/>
      <c r="BX581" s="7" t="n"/>
      <c r="BY581" s="7" t="n"/>
      <c r="BZ581" s="7" t="n"/>
      <c r="CA581" s="7" t="n"/>
      <c r="CB581" s="7" t="n"/>
      <c r="CC581" s="7" t="n"/>
      <c r="CD581" s="7" t="n"/>
      <c r="CE581" s="7" t="n"/>
      <c r="CF581" s="7" t="n"/>
      <c r="CG581" s="7" t="n"/>
      <c r="CH581" s="7" t="n"/>
      <c r="CI581" s="7" t="n"/>
      <c r="CJ581" s="7" t="n"/>
      <c r="CK581" s="7" t="n"/>
      <c r="CL581" s="7" t="n"/>
      <c r="CM581" s="7" t="n"/>
      <c r="CN581" s="7" t="n"/>
      <c r="CO581" s="7" t="n"/>
      <c r="CP581" s="7" t="n"/>
      <c r="CQ581" s="7" t="n"/>
      <c r="CR581" s="7" t="n"/>
      <c r="CS581" s="7" t="n"/>
      <c r="CT581" s="7" t="n"/>
      <c r="CU581" s="7" t="n"/>
      <c r="CV581" s="7" t="n"/>
      <c r="CW581" s="7" t="n"/>
      <c r="CX581" s="7" t="n"/>
      <c r="CY581" s="7" t="n"/>
      <c r="CZ581" s="7" t="n"/>
      <c r="DA581" s="7" t="n"/>
      <c r="DB581" s="7" t="n"/>
      <c r="DC581" s="7" t="n"/>
      <c r="DD581" s="7" t="n"/>
      <c r="DE581" s="7" t="n"/>
      <c r="DF581" s="7" t="n"/>
      <c r="DG581" s="7" t="n"/>
      <c r="DH581" s="7" t="n"/>
      <c r="DI581" s="7" t="n"/>
      <c r="DJ581" s="7" t="n"/>
      <c r="DK581" s="7" t="n"/>
      <c r="DL581" s="7" t="n"/>
      <c r="DM581" s="7" t="n"/>
      <c r="DN581" s="7" t="n"/>
      <c r="DO581" s="7" t="n"/>
      <c r="DP581" s="7" t="n"/>
      <c r="DQ581" s="7" t="n"/>
      <c r="DR581" s="7" t="n"/>
      <c r="DS581" s="7" t="n"/>
      <c r="DT581" s="7" t="n"/>
      <c r="DU581" s="7" t="n"/>
      <c r="DV581" s="7" t="n"/>
      <c r="DW581" s="7" t="n"/>
      <c r="DX581" s="7" t="n"/>
      <c r="DY581" s="7" t="n"/>
      <c r="DZ581" s="7" t="n"/>
      <c r="EA581" s="7" t="n"/>
      <c r="EB581" s="7" t="n"/>
      <c r="EC581" s="7" t="n"/>
      <c r="ED581" s="7" t="n"/>
      <c r="EE581" s="7" t="n"/>
      <c r="EF581" s="7" t="n"/>
      <c r="EG581" s="7" t="n"/>
      <c r="EH581" s="7" t="n"/>
      <c r="EI581" s="7" t="n"/>
      <c r="EJ581" s="7" t="n"/>
      <c r="EK581" s="7" t="n"/>
      <c r="EL581" s="7" t="n"/>
      <c r="EM581" s="7" t="n"/>
      <c r="EN581" s="7" t="n"/>
      <c r="EO581" s="7" t="n"/>
      <c r="EP581" s="7" t="n"/>
      <c r="EQ581" s="7" t="n"/>
      <c r="ER581" s="7" t="n"/>
      <c r="ES581" s="7" t="n"/>
      <c r="ET581" s="7" t="n"/>
      <c r="EU581" s="7" t="n"/>
      <c r="EV581" s="7" t="n"/>
      <c r="EW581" s="7" t="n"/>
      <c r="EX581" s="7" t="n"/>
      <c r="EY581" s="7" t="n"/>
      <c r="EZ581" s="7" t="n"/>
      <c r="FA581" s="7" t="n"/>
      <c r="FB581" s="7" t="n"/>
      <c r="FC581" s="7" t="n"/>
      <c r="FD581" s="7" t="n"/>
      <c r="FE581" s="7" t="n"/>
      <c r="FF581" s="7" t="n"/>
      <c r="FG581" s="7" t="n"/>
      <c r="FH581" s="7" t="n"/>
      <c r="FI581" s="7" t="n"/>
      <c r="FJ581" s="7" t="n"/>
      <c r="FK581" s="7" t="n"/>
      <c r="FL581" s="7" t="n"/>
      <c r="FM581" s="7" t="n"/>
      <c r="FN581" s="7" t="n"/>
      <c r="FO581" s="7" t="n"/>
      <c r="FP581" s="7" t="n"/>
      <c r="FQ581" s="7" t="n"/>
      <c r="FR581" s="7" t="n"/>
      <c r="FS581" s="7" t="n"/>
      <c r="FT581" s="7" t="n"/>
      <c r="FU581" s="7" t="n"/>
      <c r="FV581" s="7" t="n"/>
      <c r="FW581" s="7" t="n"/>
      <c r="FX581" s="7" t="n"/>
      <c r="FY581" s="7" t="n"/>
      <c r="FZ581" s="7" t="n"/>
      <c r="GA581" s="7" t="n"/>
      <c r="GB581" s="7" t="n"/>
      <c r="GC581" s="7" t="n"/>
      <c r="GD581" s="7" t="n"/>
      <c r="GE581" s="7" t="n"/>
      <c r="GF581" s="7" t="n"/>
      <c r="GG581" s="7" t="n"/>
      <c r="GH581" s="7" t="n"/>
      <c r="GI581" s="7" t="n"/>
      <c r="GJ581" s="7" t="n"/>
      <c r="GK581" s="7" t="n"/>
      <c r="GL581" s="7" t="n"/>
      <c r="GM581" s="7" t="n"/>
      <c r="GN581" s="7" t="n"/>
      <c r="GO581" s="7" t="n"/>
      <c r="GP581" s="7" t="n"/>
      <c r="GQ581" s="7" t="n"/>
      <c r="GR581" s="7" t="n"/>
      <c r="GS581" s="7" t="n"/>
      <c r="GT581" s="7" t="n"/>
      <c r="GU581" s="7" t="n"/>
      <c r="GV581" s="7" t="n"/>
      <c r="GW581" s="7" t="n"/>
      <c r="GX581" s="7" t="n"/>
      <c r="GY581" s="7" t="n"/>
      <c r="GZ581" s="7" t="n"/>
      <c r="HA581" s="7" t="n"/>
      <c r="HB581" s="7" t="n"/>
      <c r="HC581" s="7" t="n"/>
      <c r="HD581" s="7" t="n"/>
      <c r="HE581" s="7" t="n"/>
      <c r="HF581" s="7" t="n"/>
      <c r="HG581" s="7" t="n"/>
      <c r="HH581" s="7" t="n"/>
      <c r="HI581" s="7" t="n"/>
      <c r="HJ581" s="7" t="n"/>
      <c r="HK581" s="7" t="n"/>
      <c r="HL581" s="7" t="n"/>
      <c r="HM581" s="7" t="n"/>
      <c r="HN581" s="7" t="n"/>
      <c r="HO581" s="7" t="n"/>
      <c r="HP581" s="7" t="n"/>
      <c r="HQ581" s="7" t="n"/>
      <c r="HR581" s="7" t="n"/>
      <c r="HS581" s="7" t="n"/>
      <c r="HT581" s="7" t="n"/>
      <c r="HU581" s="7" t="n"/>
      <c r="HV581" s="7" t="n"/>
      <c r="HW581" s="7" t="n"/>
      <c r="HX581" s="7" t="n"/>
      <c r="HY581" s="7" t="n"/>
      <c r="HZ581" s="7" t="n"/>
      <c r="IA581" s="7" t="n"/>
      <c r="IB581" s="7" t="n"/>
      <c r="IC581" s="7" t="n"/>
      <c r="ID581" s="7" t="n"/>
      <c r="IE581" s="7" t="n"/>
      <c r="IF581" s="7" t="n"/>
      <c r="IG581" s="7" t="n"/>
      <c r="IH581" s="7" t="n"/>
      <c r="II581" s="7" t="n"/>
      <c r="IJ581" s="7" t="n"/>
      <c r="IK581" s="7" t="n"/>
      <c r="IL581" s="7" t="n"/>
      <c r="IM581" s="7" t="n"/>
      <c r="IN581" s="7" t="n"/>
      <c r="IO581" s="7" t="n"/>
    </row>
    <row customFormat="true" ht="15" outlineLevel="0" r="582" s="77">
      <c r="A582" s="69" t="n"/>
      <c r="B582" s="71" t="n"/>
      <c r="C582" s="60" t="n"/>
      <c r="D582" s="71" t="n"/>
      <c r="E582" s="62" t="n"/>
      <c r="F582" s="63" t="n"/>
      <c r="G582" s="6" t="n"/>
      <c r="H582" s="6" t="n"/>
      <c r="I582" s="6" t="n"/>
      <c r="J582" s="7" t="n"/>
      <c r="K582" s="7" t="n"/>
      <c r="L582" s="7" t="n"/>
      <c r="M582" s="7" t="n"/>
      <c r="N582" s="7" t="n"/>
      <c r="O582" s="7" t="n"/>
      <c r="P582" s="7" t="n"/>
      <c r="Q582" s="7" t="n"/>
      <c r="R582" s="7" t="n"/>
      <c r="S582" s="7" t="n"/>
      <c r="T582" s="7" t="n"/>
      <c r="U582" s="7" t="n"/>
      <c r="V582" s="7" t="n"/>
      <c r="W582" s="7" t="n"/>
      <c r="X582" s="7" t="n"/>
      <c r="Y582" s="7" t="n"/>
      <c r="Z582" s="7" t="n"/>
      <c r="AA582" s="7" t="n"/>
      <c r="AB582" s="7" t="n"/>
      <c r="AC582" s="7" t="n"/>
      <c r="AD582" s="7" t="n"/>
      <c r="AE582" s="7" t="n"/>
      <c r="AF582" s="7" t="n"/>
      <c r="AG582" s="7" t="n"/>
      <c r="AH582" s="7" t="n"/>
      <c r="AI582" s="7" t="n"/>
      <c r="AJ582" s="7" t="n"/>
      <c r="AK582" s="7" t="n"/>
      <c r="AL582" s="7" t="n"/>
      <c r="AM582" s="7" t="n"/>
      <c r="AN582" s="7" t="n"/>
      <c r="AO582" s="7" t="n"/>
      <c r="AP582" s="7" t="n"/>
      <c r="AQ582" s="7" t="n"/>
      <c r="AR582" s="7" t="n"/>
      <c r="AS582" s="7" t="n"/>
      <c r="AT582" s="7" t="n"/>
      <c r="AU582" s="7" t="n"/>
      <c r="AV582" s="7" t="n"/>
      <c r="AW582" s="7" t="n"/>
      <c r="AX582" s="7" t="n"/>
      <c r="AY582" s="7" t="n"/>
      <c r="AZ582" s="7" t="n"/>
      <c r="BA582" s="7" t="n"/>
      <c r="BB582" s="7" t="n"/>
      <c r="BC582" s="7" t="n"/>
      <c r="BD582" s="7" t="n"/>
      <c r="BE582" s="7" t="n"/>
      <c r="BF582" s="7" t="n"/>
      <c r="BG582" s="7" t="n"/>
      <c r="BH582" s="7" t="n"/>
      <c r="BI582" s="7" t="n"/>
      <c r="BJ582" s="7" t="n"/>
      <c r="BK582" s="7" t="n"/>
      <c r="BL582" s="7" t="n"/>
      <c r="BM582" s="7" t="n"/>
      <c r="BN582" s="7" t="n"/>
      <c r="BO582" s="7" t="n"/>
      <c r="BP582" s="7" t="n"/>
      <c r="BQ582" s="7" t="n"/>
      <c r="BR582" s="7" t="n"/>
      <c r="BS582" s="7" t="n"/>
      <c r="BT582" s="7" t="n"/>
      <c r="BU582" s="7" t="n"/>
      <c r="BV582" s="7" t="n"/>
      <c r="BW582" s="7" t="n"/>
      <c r="BX582" s="7" t="n"/>
      <c r="BY582" s="7" t="n"/>
      <c r="BZ582" s="7" t="n"/>
      <c r="CA582" s="7" t="n"/>
      <c r="CB582" s="7" t="n"/>
      <c r="CC582" s="7" t="n"/>
      <c r="CD582" s="7" t="n"/>
      <c r="CE582" s="7" t="n"/>
      <c r="CF582" s="7" t="n"/>
      <c r="CG582" s="7" t="n"/>
      <c r="CH582" s="7" t="n"/>
      <c r="CI582" s="7" t="n"/>
      <c r="CJ582" s="7" t="n"/>
      <c r="CK582" s="7" t="n"/>
      <c r="CL582" s="7" t="n"/>
      <c r="CM582" s="7" t="n"/>
      <c r="CN582" s="7" t="n"/>
      <c r="CO582" s="7" t="n"/>
      <c r="CP582" s="7" t="n"/>
      <c r="CQ582" s="7" t="n"/>
      <c r="CR582" s="7" t="n"/>
      <c r="CS582" s="7" t="n"/>
      <c r="CT582" s="7" t="n"/>
      <c r="CU582" s="7" t="n"/>
      <c r="CV582" s="7" t="n"/>
      <c r="CW582" s="7" t="n"/>
      <c r="CX582" s="7" t="n"/>
      <c r="CY582" s="7" t="n"/>
      <c r="CZ582" s="7" t="n"/>
      <c r="DA582" s="7" t="n"/>
      <c r="DB582" s="7" t="n"/>
      <c r="DC582" s="7" t="n"/>
      <c r="DD582" s="7" t="n"/>
      <c r="DE582" s="7" t="n"/>
      <c r="DF582" s="7" t="n"/>
      <c r="DG582" s="7" t="n"/>
      <c r="DH582" s="7" t="n"/>
      <c r="DI582" s="7" t="n"/>
      <c r="DJ582" s="7" t="n"/>
      <c r="DK582" s="7" t="n"/>
      <c r="DL582" s="7" t="n"/>
      <c r="DM582" s="7" t="n"/>
      <c r="DN582" s="7" t="n"/>
      <c r="DO582" s="7" t="n"/>
      <c r="DP582" s="7" t="n"/>
      <c r="DQ582" s="7" t="n"/>
      <c r="DR582" s="7" t="n"/>
      <c r="DS582" s="7" t="n"/>
      <c r="DT582" s="7" t="n"/>
      <c r="DU582" s="7" t="n"/>
      <c r="DV582" s="7" t="n"/>
      <c r="DW582" s="7" t="n"/>
      <c r="DX582" s="7" t="n"/>
      <c r="DY582" s="7" t="n"/>
      <c r="DZ582" s="7" t="n"/>
      <c r="EA582" s="7" t="n"/>
      <c r="EB582" s="7" t="n"/>
      <c r="EC582" s="7" t="n"/>
      <c r="ED582" s="7" t="n"/>
      <c r="EE582" s="7" t="n"/>
      <c r="EF582" s="7" t="n"/>
      <c r="EG582" s="7" t="n"/>
      <c r="EH582" s="7" t="n"/>
      <c r="EI582" s="7" t="n"/>
      <c r="EJ582" s="7" t="n"/>
      <c r="EK582" s="7" t="n"/>
      <c r="EL582" s="7" t="n"/>
      <c r="EM582" s="7" t="n"/>
      <c r="EN582" s="7" t="n"/>
      <c r="EO582" s="7" t="n"/>
      <c r="EP582" s="7" t="n"/>
      <c r="EQ582" s="7" t="n"/>
      <c r="ER582" s="7" t="n"/>
      <c r="ES582" s="7" t="n"/>
      <c r="ET582" s="7" t="n"/>
      <c r="EU582" s="7" t="n"/>
      <c r="EV582" s="7" t="n"/>
      <c r="EW582" s="7" t="n"/>
      <c r="EX582" s="7" t="n"/>
      <c r="EY582" s="7" t="n"/>
      <c r="EZ582" s="7" t="n"/>
      <c r="FA582" s="7" t="n"/>
      <c r="FB582" s="7" t="n"/>
      <c r="FC582" s="7" t="n"/>
      <c r="FD582" s="7" t="n"/>
      <c r="FE582" s="7" t="n"/>
      <c r="FF582" s="7" t="n"/>
      <c r="FG582" s="7" t="n"/>
      <c r="FH582" s="7" t="n"/>
      <c r="FI582" s="7" t="n"/>
      <c r="FJ582" s="7" t="n"/>
      <c r="FK582" s="7" t="n"/>
      <c r="FL582" s="7" t="n"/>
      <c r="FM582" s="7" t="n"/>
      <c r="FN582" s="7" t="n"/>
      <c r="FO582" s="7" t="n"/>
      <c r="FP582" s="7" t="n"/>
      <c r="FQ582" s="7" t="n"/>
      <c r="FR582" s="7" t="n"/>
      <c r="FS582" s="7" t="n"/>
      <c r="FT582" s="7" t="n"/>
      <c r="FU582" s="7" t="n"/>
      <c r="FV582" s="7" t="n"/>
      <c r="FW582" s="7" t="n"/>
      <c r="FX582" s="7" t="n"/>
      <c r="FY582" s="7" t="n"/>
      <c r="FZ582" s="7" t="n"/>
      <c r="GA582" s="7" t="n"/>
      <c r="GB582" s="7" t="n"/>
      <c r="GC582" s="7" t="n"/>
      <c r="GD582" s="7" t="n"/>
      <c r="GE582" s="7" t="n"/>
      <c r="GF582" s="7" t="n"/>
      <c r="GG582" s="7" t="n"/>
      <c r="GH582" s="7" t="n"/>
      <c r="GI582" s="7" t="n"/>
      <c r="GJ582" s="7" t="n"/>
      <c r="GK582" s="7" t="n"/>
      <c r="GL582" s="7" t="n"/>
      <c r="GM582" s="7" t="n"/>
      <c r="GN582" s="7" t="n"/>
      <c r="GO582" s="7" t="n"/>
      <c r="GP582" s="7" t="n"/>
      <c r="GQ582" s="7" t="n"/>
      <c r="GR582" s="7" t="n"/>
      <c r="GS582" s="7" t="n"/>
      <c r="GT582" s="7" t="n"/>
      <c r="GU582" s="7" t="n"/>
      <c r="GV582" s="7" t="n"/>
      <c r="GW582" s="7" t="n"/>
      <c r="GX582" s="7" t="n"/>
      <c r="GY582" s="7" t="n"/>
      <c r="GZ582" s="7" t="n"/>
      <c r="HA582" s="7" t="n"/>
      <c r="HB582" s="7" t="n"/>
      <c r="HC582" s="7" t="n"/>
      <c r="HD582" s="7" t="n"/>
      <c r="HE582" s="7" t="n"/>
      <c r="HF582" s="7" t="n"/>
      <c r="HG582" s="7" t="n"/>
      <c r="HH582" s="7" t="n"/>
      <c r="HI582" s="7" t="n"/>
      <c r="HJ582" s="7" t="n"/>
      <c r="HK582" s="7" t="n"/>
      <c r="HL582" s="7" t="n"/>
      <c r="HM582" s="7" t="n"/>
      <c r="HN582" s="7" t="n"/>
      <c r="HO582" s="7" t="n"/>
      <c r="HP582" s="7" t="n"/>
      <c r="HQ582" s="7" t="n"/>
      <c r="HR582" s="7" t="n"/>
      <c r="HS582" s="7" t="n"/>
      <c r="HT582" s="7" t="n"/>
      <c r="HU582" s="7" t="n"/>
      <c r="HV582" s="7" t="n"/>
      <c r="HW582" s="7" t="n"/>
      <c r="HX582" s="7" t="n"/>
      <c r="HY582" s="7" t="n"/>
      <c r="HZ582" s="7" t="n"/>
      <c r="IA582" s="7" t="n"/>
      <c r="IB582" s="7" t="n"/>
      <c r="IC582" s="7" t="n"/>
      <c r="ID582" s="7" t="n"/>
      <c r="IE582" s="7" t="n"/>
      <c r="IF582" s="7" t="n"/>
      <c r="IG582" s="7" t="n"/>
      <c r="IH582" s="7" t="n"/>
      <c r="II582" s="7" t="n"/>
      <c r="IJ582" s="7" t="n"/>
      <c r="IK582" s="7" t="n"/>
      <c r="IL582" s="7" t="n"/>
      <c r="IM582" s="7" t="n"/>
      <c r="IN582" s="7" t="n"/>
      <c r="IO582" s="7" t="n"/>
    </row>
    <row customFormat="true" ht="15" outlineLevel="0" r="583" s="77">
      <c r="A583" s="69" t="n"/>
      <c r="B583" s="71" t="n"/>
      <c r="C583" s="60" t="n"/>
      <c r="D583" s="71" t="n"/>
      <c r="E583" s="62" t="n"/>
      <c r="F583" s="63" t="n"/>
      <c r="G583" s="6" t="n"/>
      <c r="H583" s="6" t="n"/>
      <c r="I583" s="6" t="n"/>
      <c r="J583" s="7" t="n"/>
      <c r="K583" s="7" t="n"/>
      <c r="L583" s="7" t="n"/>
      <c r="M583" s="7" t="n"/>
      <c r="N583" s="7" t="n"/>
      <c r="O583" s="7" t="n"/>
      <c r="P583" s="7" t="n"/>
      <c r="Q583" s="7" t="n"/>
      <c r="R583" s="7" t="n"/>
      <c r="S583" s="7" t="n"/>
      <c r="T583" s="7" t="n"/>
      <c r="U583" s="7" t="n"/>
      <c r="V583" s="7" t="n"/>
      <c r="W583" s="7" t="n"/>
      <c r="X583" s="7" t="n"/>
      <c r="Y583" s="7" t="n"/>
      <c r="Z583" s="7" t="n"/>
      <c r="AA583" s="7" t="n"/>
      <c r="AB583" s="7" t="n"/>
      <c r="AC583" s="7" t="n"/>
      <c r="AD583" s="7" t="n"/>
      <c r="AE583" s="7" t="n"/>
      <c r="AF583" s="7" t="n"/>
      <c r="AG583" s="7" t="n"/>
      <c r="AH583" s="7" t="n"/>
      <c r="AI583" s="7" t="n"/>
      <c r="AJ583" s="7" t="n"/>
      <c r="AK583" s="7" t="n"/>
      <c r="AL583" s="7" t="n"/>
      <c r="AM583" s="7" t="n"/>
      <c r="AN583" s="7" t="n"/>
      <c r="AO583" s="7" t="n"/>
      <c r="AP583" s="7" t="n"/>
      <c r="AQ583" s="7" t="n"/>
      <c r="AR583" s="7" t="n"/>
      <c r="AS583" s="7" t="n"/>
      <c r="AT583" s="7" t="n"/>
      <c r="AU583" s="7" t="n"/>
      <c r="AV583" s="7" t="n"/>
      <c r="AW583" s="7" t="n"/>
      <c r="AX583" s="7" t="n"/>
      <c r="AY583" s="7" t="n"/>
      <c r="AZ583" s="7" t="n"/>
      <c r="BA583" s="7" t="n"/>
      <c r="BB583" s="7" t="n"/>
      <c r="BC583" s="7" t="n"/>
      <c r="BD583" s="7" t="n"/>
      <c r="BE583" s="7" t="n"/>
      <c r="BF583" s="7" t="n"/>
      <c r="BG583" s="7" t="n"/>
      <c r="BH583" s="7" t="n"/>
      <c r="BI583" s="7" t="n"/>
      <c r="BJ583" s="7" t="n"/>
      <c r="BK583" s="7" t="n"/>
      <c r="BL583" s="7" t="n"/>
      <c r="BM583" s="7" t="n"/>
      <c r="BN583" s="7" t="n"/>
      <c r="BO583" s="7" t="n"/>
      <c r="BP583" s="7" t="n"/>
      <c r="BQ583" s="7" t="n"/>
      <c r="BR583" s="7" t="n"/>
      <c r="BS583" s="7" t="n"/>
      <c r="BT583" s="7" t="n"/>
      <c r="BU583" s="7" t="n"/>
      <c r="BV583" s="7" t="n"/>
      <c r="BW583" s="7" t="n"/>
      <c r="BX583" s="7" t="n"/>
      <c r="BY583" s="7" t="n"/>
      <c r="BZ583" s="7" t="n"/>
      <c r="CA583" s="7" t="n"/>
      <c r="CB583" s="7" t="n"/>
      <c r="CC583" s="7" t="n"/>
      <c r="CD583" s="7" t="n"/>
      <c r="CE583" s="7" t="n"/>
      <c r="CF583" s="7" t="n"/>
      <c r="CG583" s="7" t="n"/>
      <c r="CH583" s="7" t="n"/>
      <c r="CI583" s="7" t="n"/>
      <c r="CJ583" s="7" t="n"/>
      <c r="CK583" s="7" t="n"/>
      <c r="CL583" s="7" t="n"/>
      <c r="CM583" s="7" t="n"/>
      <c r="CN583" s="7" t="n"/>
      <c r="CO583" s="7" t="n"/>
      <c r="CP583" s="7" t="n"/>
      <c r="CQ583" s="7" t="n"/>
      <c r="CR583" s="7" t="n"/>
      <c r="CS583" s="7" t="n"/>
      <c r="CT583" s="7" t="n"/>
      <c r="CU583" s="7" t="n"/>
      <c r="CV583" s="7" t="n"/>
      <c r="CW583" s="7" t="n"/>
      <c r="CX583" s="7" t="n"/>
      <c r="CY583" s="7" t="n"/>
      <c r="CZ583" s="7" t="n"/>
      <c r="DA583" s="7" t="n"/>
      <c r="DB583" s="7" t="n"/>
      <c r="DC583" s="7" t="n"/>
      <c r="DD583" s="7" t="n"/>
      <c r="DE583" s="7" t="n"/>
      <c r="DF583" s="7" t="n"/>
      <c r="DG583" s="7" t="n"/>
      <c r="DH583" s="7" t="n"/>
      <c r="DI583" s="7" t="n"/>
      <c r="DJ583" s="7" t="n"/>
      <c r="DK583" s="7" t="n"/>
      <c r="DL583" s="7" t="n"/>
      <c r="DM583" s="7" t="n"/>
      <c r="DN583" s="7" t="n"/>
      <c r="DO583" s="7" t="n"/>
      <c r="DP583" s="7" t="n"/>
      <c r="DQ583" s="7" t="n"/>
      <c r="DR583" s="7" t="n"/>
      <c r="DS583" s="7" t="n"/>
      <c r="DT583" s="7" t="n"/>
      <c r="DU583" s="7" t="n"/>
      <c r="DV583" s="7" t="n"/>
      <c r="DW583" s="7" t="n"/>
      <c r="DX583" s="7" t="n"/>
      <c r="DY583" s="7" t="n"/>
      <c r="DZ583" s="7" t="n"/>
      <c r="EA583" s="7" t="n"/>
      <c r="EB583" s="7" t="n"/>
      <c r="EC583" s="7" t="n"/>
      <c r="ED583" s="7" t="n"/>
      <c r="EE583" s="7" t="n"/>
      <c r="EF583" s="7" t="n"/>
      <c r="EG583" s="7" t="n"/>
      <c r="EH583" s="7" t="n"/>
      <c r="EI583" s="7" t="n"/>
      <c r="EJ583" s="7" t="n"/>
      <c r="EK583" s="7" t="n"/>
      <c r="EL583" s="7" t="n"/>
      <c r="EM583" s="7" t="n"/>
      <c r="EN583" s="7" t="n"/>
      <c r="EO583" s="7" t="n"/>
      <c r="EP583" s="7" t="n"/>
      <c r="EQ583" s="7" t="n"/>
      <c r="ER583" s="7" t="n"/>
      <c r="ES583" s="7" t="n"/>
      <c r="ET583" s="7" t="n"/>
      <c r="EU583" s="7" t="n"/>
      <c r="EV583" s="7" t="n"/>
      <c r="EW583" s="7" t="n"/>
      <c r="EX583" s="7" t="n"/>
      <c r="EY583" s="7" t="n"/>
      <c r="EZ583" s="7" t="n"/>
      <c r="FA583" s="7" t="n"/>
      <c r="FB583" s="7" t="n"/>
      <c r="FC583" s="7" t="n"/>
      <c r="FD583" s="7" t="n"/>
      <c r="FE583" s="7" t="n"/>
      <c r="FF583" s="7" t="n"/>
      <c r="FG583" s="7" t="n"/>
      <c r="FH583" s="7" t="n"/>
      <c r="FI583" s="7" t="n"/>
      <c r="FJ583" s="7" t="n"/>
      <c r="FK583" s="7" t="n"/>
      <c r="FL583" s="7" t="n"/>
      <c r="FM583" s="7" t="n"/>
      <c r="FN583" s="7" t="n"/>
      <c r="FO583" s="7" t="n"/>
      <c r="FP583" s="7" t="n"/>
      <c r="FQ583" s="7" t="n"/>
      <c r="FR583" s="7" t="n"/>
      <c r="FS583" s="7" t="n"/>
      <c r="FT583" s="7" t="n"/>
      <c r="FU583" s="7" t="n"/>
      <c r="FV583" s="7" t="n"/>
      <c r="FW583" s="7" t="n"/>
      <c r="FX583" s="7" t="n"/>
      <c r="FY583" s="7" t="n"/>
      <c r="FZ583" s="7" t="n"/>
      <c r="GA583" s="7" t="n"/>
      <c r="GB583" s="7" t="n"/>
      <c r="GC583" s="7" t="n"/>
      <c r="GD583" s="7" t="n"/>
      <c r="GE583" s="7" t="n"/>
      <c r="GF583" s="7" t="n"/>
      <c r="GG583" s="7" t="n"/>
      <c r="GH583" s="7" t="n"/>
      <c r="GI583" s="7" t="n"/>
      <c r="GJ583" s="7" t="n"/>
      <c r="GK583" s="7" t="n"/>
      <c r="GL583" s="7" t="n"/>
      <c r="GM583" s="7" t="n"/>
      <c r="GN583" s="7" t="n"/>
      <c r="GO583" s="7" t="n"/>
      <c r="GP583" s="7" t="n"/>
      <c r="GQ583" s="7" t="n"/>
      <c r="GR583" s="7" t="n"/>
      <c r="GS583" s="7" t="n"/>
      <c r="GT583" s="7" t="n"/>
      <c r="GU583" s="7" t="n"/>
      <c r="GV583" s="7" t="n"/>
      <c r="GW583" s="7" t="n"/>
      <c r="GX583" s="7" t="n"/>
      <c r="GY583" s="7" t="n"/>
      <c r="GZ583" s="7" t="n"/>
      <c r="HA583" s="7" t="n"/>
      <c r="HB583" s="7" t="n"/>
      <c r="HC583" s="7" t="n"/>
      <c r="HD583" s="7" t="n"/>
      <c r="HE583" s="7" t="n"/>
      <c r="HF583" s="7" t="n"/>
      <c r="HG583" s="7" t="n"/>
      <c r="HH583" s="7" t="n"/>
      <c r="HI583" s="7" t="n"/>
      <c r="HJ583" s="7" t="n"/>
      <c r="HK583" s="7" t="n"/>
      <c r="HL583" s="7" t="n"/>
      <c r="HM583" s="7" t="n"/>
      <c r="HN583" s="7" t="n"/>
      <c r="HO583" s="7" t="n"/>
      <c r="HP583" s="7" t="n"/>
      <c r="HQ583" s="7" t="n"/>
      <c r="HR583" s="7" t="n"/>
      <c r="HS583" s="7" t="n"/>
      <c r="HT583" s="7" t="n"/>
      <c r="HU583" s="7" t="n"/>
      <c r="HV583" s="7" t="n"/>
      <c r="HW583" s="7" t="n"/>
      <c r="HX583" s="7" t="n"/>
      <c r="HY583" s="7" t="n"/>
      <c r="HZ583" s="7" t="n"/>
      <c r="IA583" s="7" t="n"/>
      <c r="IB583" s="7" t="n"/>
      <c r="IC583" s="7" t="n"/>
      <c r="ID583" s="7" t="n"/>
      <c r="IE583" s="7" t="n"/>
      <c r="IF583" s="7" t="n"/>
      <c r="IG583" s="7" t="n"/>
      <c r="IH583" s="7" t="n"/>
      <c r="II583" s="7" t="n"/>
      <c r="IJ583" s="7" t="n"/>
      <c r="IK583" s="7" t="n"/>
      <c r="IL583" s="7" t="n"/>
      <c r="IM583" s="7" t="n"/>
      <c r="IN583" s="7" t="n"/>
      <c r="IO583" s="7" t="n"/>
    </row>
    <row customFormat="true" ht="15" outlineLevel="0" r="584" s="77">
      <c r="A584" s="69" t="n"/>
      <c r="B584" s="71" t="n"/>
      <c r="C584" s="60" t="n"/>
      <c r="D584" s="71" t="n"/>
      <c r="E584" s="62" t="n"/>
      <c r="F584" s="63" t="n"/>
      <c r="G584" s="6" t="n"/>
      <c r="H584" s="6" t="n"/>
      <c r="I584" s="6" t="n"/>
      <c r="J584" s="7" t="n"/>
      <c r="K584" s="7" t="n"/>
      <c r="L584" s="7" t="n"/>
      <c r="M584" s="7" t="n"/>
      <c r="N584" s="7" t="n"/>
      <c r="O584" s="7" t="n"/>
      <c r="P584" s="7" t="n"/>
      <c r="Q584" s="7" t="n"/>
      <c r="R584" s="7" t="n"/>
      <c r="S584" s="7" t="n"/>
      <c r="T584" s="7" t="n"/>
      <c r="U584" s="7" t="n"/>
      <c r="V584" s="7" t="n"/>
      <c r="W584" s="7" t="n"/>
      <c r="X584" s="7" t="n"/>
      <c r="Y584" s="7" t="n"/>
      <c r="Z584" s="7" t="n"/>
      <c r="AA584" s="7" t="n"/>
      <c r="AB584" s="7" t="n"/>
      <c r="AC584" s="7" t="n"/>
      <c r="AD584" s="7" t="n"/>
      <c r="AE584" s="7" t="n"/>
      <c r="AF584" s="7" t="n"/>
      <c r="AG584" s="7" t="n"/>
      <c r="AH584" s="7" t="n"/>
      <c r="AI584" s="7" t="n"/>
      <c r="AJ584" s="7" t="n"/>
      <c r="AK584" s="7" t="n"/>
      <c r="AL584" s="7" t="n"/>
      <c r="AM584" s="7" t="n"/>
      <c r="AN584" s="7" t="n"/>
      <c r="AO584" s="7" t="n"/>
      <c r="AP584" s="7" t="n"/>
      <c r="AQ584" s="7" t="n"/>
      <c r="AR584" s="7" t="n"/>
      <c r="AS584" s="7" t="n"/>
      <c r="AT584" s="7" t="n"/>
      <c r="AU584" s="7" t="n"/>
      <c r="AV584" s="7" t="n"/>
      <c r="AW584" s="7" t="n"/>
      <c r="AX584" s="7" t="n"/>
      <c r="AY584" s="7" t="n"/>
      <c r="AZ584" s="7" t="n"/>
      <c r="BA584" s="7" t="n"/>
      <c r="BB584" s="7" t="n"/>
      <c r="BC584" s="7" t="n"/>
      <c r="BD584" s="7" t="n"/>
      <c r="BE584" s="7" t="n"/>
      <c r="BF584" s="7" t="n"/>
      <c r="BG584" s="7" t="n"/>
      <c r="BH584" s="7" t="n"/>
      <c r="BI584" s="7" t="n"/>
      <c r="BJ584" s="7" t="n"/>
      <c r="BK584" s="7" t="n"/>
      <c r="BL584" s="7" t="n"/>
      <c r="BM584" s="7" t="n"/>
      <c r="BN584" s="7" t="n"/>
      <c r="BO584" s="7" t="n"/>
      <c r="BP584" s="7" t="n"/>
      <c r="BQ584" s="7" t="n"/>
      <c r="BR584" s="7" t="n"/>
      <c r="BS584" s="7" t="n"/>
      <c r="BT584" s="7" t="n"/>
      <c r="BU584" s="7" t="n"/>
      <c r="BV584" s="7" t="n"/>
      <c r="BW584" s="7" t="n"/>
      <c r="BX584" s="7" t="n"/>
      <c r="BY584" s="7" t="n"/>
      <c r="BZ584" s="7" t="n"/>
      <c r="CA584" s="7" t="n"/>
      <c r="CB584" s="7" t="n"/>
      <c r="CC584" s="7" t="n"/>
      <c r="CD584" s="7" t="n"/>
      <c r="CE584" s="7" t="n"/>
      <c r="CF584" s="7" t="n"/>
      <c r="CG584" s="7" t="n"/>
      <c r="CH584" s="7" t="n"/>
      <c r="CI584" s="7" t="n"/>
      <c r="CJ584" s="7" t="n"/>
      <c r="CK584" s="7" t="n"/>
      <c r="CL584" s="7" t="n"/>
      <c r="CM584" s="7" t="n"/>
      <c r="CN584" s="7" t="n"/>
      <c r="CO584" s="7" t="n"/>
      <c r="CP584" s="7" t="n"/>
      <c r="CQ584" s="7" t="n"/>
      <c r="CR584" s="7" t="n"/>
      <c r="CS584" s="7" t="n"/>
      <c r="CT584" s="7" t="n"/>
      <c r="CU584" s="7" t="n"/>
      <c r="CV584" s="7" t="n"/>
      <c r="CW584" s="7" t="n"/>
      <c r="CX584" s="7" t="n"/>
      <c r="CY584" s="7" t="n"/>
      <c r="CZ584" s="7" t="n"/>
      <c r="DA584" s="7" t="n"/>
      <c r="DB584" s="7" t="n"/>
      <c r="DC584" s="7" t="n"/>
      <c r="DD584" s="7" t="n"/>
      <c r="DE584" s="7" t="n"/>
      <c r="DF584" s="7" t="n"/>
      <c r="DG584" s="7" t="n"/>
      <c r="DH584" s="7" t="n"/>
      <c r="DI584" s="7" t="n"/>
      <c r="DJ584" s="7" t="n"/>
      <c r="DK584" s="7" t="n"/>
      <c r="DL584" s="7" t="n"/>
      <c r="DM584" s="7" t="n"/>
      <c r="DN584" s="7" t="n"/>
      <c r="DO584" s="7" t="n"/>
      <c r="DP584" s="7" t="n"/>
      <c r="DQ584" s="7" t="n"/>
      <c r="DR584" s="7" t="n"/>
      <c r="DS584" s="7" t="n"/>
      <c r="DT584" s="7" t="n"/>
      <c r="DU584" s="7" t="n"/>
      <c r="DV584" s="7" t="n"/>
      <c r="DW584" s="7" t="n"/>
      <c r="DX584" s="7" t="n"/>
      <c r="DY584" s="7" t="n"/>
      <c r="DZ584" s="7" t="n"/>
      <c r="EA584" s="7" t="n"/>
      <c r="EB584" s="7" t="n"/>
      <c r="EC584" s="7" t="n"/>
      <c r="ED584" s="7" t="n"/>
      <c r="EE584" s="7" t="n"/>
      <c r="EF584" s="7" t="n"/>
      <c r="EG584" s="7" t="n"/>
      <c r="EH584" s="7" t="n"/>
      <c r="EI584" s="7" t="n"/>
      <c r="EJ584" s="7" t="n"/>
      <c r="EK584" s="7" t="n"/>
      <c r="EL584" s="7" t="n"/>
      <c r="EM584" s="7" t="n"/>
      <c r="EN584" s="7" t="n"/>
      <c r="EO584" s="7" t="n"/>
      <c r="EP584" s="7" t="n"/>
      <c r="EQ584" s="7" t="n"/>
      <c r="ER584" s="7" t="n"/>
      <c r="ES584" s="7" t="n"/>
      <c r="ET584" s="7" t="n"/>
      <c r="EU584" s="7" t="n"/>
      <c r="EV584" s="7" t="n"/>
      <c r="EW584" s="7" t="n"/>
      <c r="EX584" s="7" t="n"/>
      <c r="EY584" s="7" t="n"/>
      <c r="EZ584" s="7" t="n"/>
      <c r="FA584" s="7" t="n"/>
      <c r="FB584" s="7" t="n"/>
      <c r="FC584" s="7" t="n"/>
      <c r="FD584" s="7" t="n"/>
      <c r="FE584" s="7" t="n"/>
      <c r="FF584" s="7" t="n"/>
      <c r="FG584" s="7" t="n"/>
      <c r="FH584" s="7" t="n"/>
      <c r="FI584" s="7" t="n"/>
      <c r="FJ584" s="7" t="n"/>
      <c r="FK584" s="7" t="n"/>
      <c r="FL584" s="7" t="n"/>
      <c r="FM584" s="7" t="n"/>
      <c r="FN584" s="7" t="n"/>
      <c r="FO584" s="7" t="n"/>
      <c r="FP584" s="7" t="n"/>
      <c r="FQ584" s="7" t="n"/>
      <c r="FR584" s="7" t="n"/>
      <c r="FS584" s="7" t="n"/>
      <c r="FT584" s="7" t="n"/>
      <c r="FU584" s="7" t="n"/>
      <c r="FV584" s="7" t="n"/>
      <c r="FW584" s="7" t="n"/>
      <c r="FX584" s="7" t="n"/>
      <c r="FY584" s="7" t="n"/>
      <c r="FZ584" s="7" t="n"/>
      <c r="GA584" s="7" t="n"/>
      <c r="GB584" s="7" t="n"/>
      <c r="GC584" s="7" t="n"/>
      <c r="GD584" s="7" t="n"/>
      <c r="GE584" s="7" t="n"/>
      <c r="GF584" s="7" t="n"/>
      <c r="GG584" s="7" t="n"/>
      <c r="GH584" s="7" t="n"/>
      <c r="GI584" s="7" t="n"/>
      <c r="GJ584" s="7" t="n"/>
      <c r="GK584" s="7" t="n"/>
      <c r="GL584" s="7" t="n"/>
      <c r="GM584" s="7" t="n"/>
      <c r="GN584" s="7" t="n"/>
      <c r="GO584" s="7" t="n"/>
      <c r="GP584" s="7" t="n"/>
      <c r="GQ584" s="7" t="n"/>
      <c r="GR584" s="7" t="n"/>
      <c r="GS584" s="7" t="n"/>
      <c r="GT584" s="7" t="n"/>
      <c r="GU584" s="7" t="n"/>
      <c r="GV584" s="7" t="n"/>
      <c r="GW584" s="7" t="n"/>
      <c r="GX584" s="7" t="n"/>
      <c r="GY584" s="7" t="n"/>
      <c r="GZ584" s="7" t="n"/>
      <c r="HA584" s="7" t="n"/>
      <c r="HB584" s="7" t="n"/>
      <c r="HC584" s="7" t="n"/>
      <c r="HD584" s="7" t="n"/>
      <c r="HE584" s="7" t="n"/>
      <c r="HF584" s="7" t="n"/>
      <c r="HG584" s="7" t="n"/>
      <c r="HH584" s="7" t="n"/>
      <c r="HI584" s="7" t="n"/>
      <c r="HJ584" s="7" t="n"/>
      <c r="HK584" s="7" t="n"/>
      <c r="HL584" s="7" t="n"/>
      <c r="HM584" s="7" t="n"/>
      <c r="HN584" s="7" t="n"/>
      <c r="HO584" s="7" t="n"/>
      <c r="HP584" s="7" t="n"/>
      <c r="HQ584" s="7" t="n"/>
      <c r="HR584" s="7" t="n"/>
      <c r="HS584" s="7" t="n"/>
      <c r="HT584" s="7" t="n"/>
      <c r="HU584" s="7" t="n"/>
      <c r="HV584" s="7" t="n"/>
      <c r="HW584" s="7" t="n"/>
      <c r="HX584" s="7" t="n"/>
      <c r="HY584" s="7" t="n"/>
      <c r="HZ584" s="7" t="n"/>
      <c r="IA584" s="7" t="n"/>
      <c r="IB584" s="7" t="n"/>
      <c r="IC584" s="7" t="n"/>
      <c r="ID584" s="7" t="n"/>
      <c r="IE584" s="7" t="n"/>
      <c r="IF584" s="7" t="n"/>
      <c r="IG584" s="7" t="n"/>
      <c r="IH584" s="7" t="n"/>
      <c r="II584" s="7" t="n"/>
      <c r="IJ584" s="7" t="n"/>
      <c r="IK584" s="7" t="n"/>
      <c r="IL584" s="7" t="n"/>
      <c r="IM584" s="7" t="n"/>
      <c r="IN584" s="7" t="n"/>
      <c r="IO584" s="7" t="n"/>
    </row>
    <row customFormat="true" ht="15" outlineLevel="0" r="585" s="77">
      <c r="A585" s="69" t="n"/>
      <c r="B585" s="71" t="n"/>
      <c r="C585" s="60" t="n"/>
      <c r="D585" s="71" t="n"/>
      <c r="E585" s="62" t="n"/>
      <c r="F585" s="63" t="n"/>
      <c r="G585" s="6" t="n"/>
      <c r="H585" s="6" t="n"/>
      <c r="I585" s="6" t="n"/>
      <c r="J585" s="7" t="n"/>
      <c r="K585" s="7" t="n"/>
      <c r="L585" s="7" t="n"/>
      <c r="M585" s="7" t="n"/>
      <c r="N585" s="7" t="n"/>
      <c r="O585" s="7" t="n"/>
      <c r="P585" s="7" t="n"/>
      <c r="Q585" s="7" t="n"/>
      <c r="R585" s="7" t="n"/>
      <c r="S585" s="7" t="n"/>
      <c r="T585" s="7" t="n"/>
      <c r="U585" s="7" t="n"/>
      <c r="V585" s="7" t="n"/>
      <c r="W585" s="7" t="n"/>
      <c r="X585" s="7" t="n"/>
      <c r="Y585" s="7" t="n"/>
      <c r="Z585" s="7" t="n"/>
      <c r="AA585" s="7" t="n"/>
      <c r="AB585" s="7" t="n"/>
      <c r="AC585" s="7" t="n"/>
      <c r="AD585" s="7" t="n"/>
      <c r="AE585" s="7" t="n"/>
      <c r="AF585" s="7" t="n"/>
      <c r="AG585" s="7" t="n"/>
      <c r="AH585" s="7" t="n"/>
      <c r="AI585" s="7" t="n"/>
      <c r="AJ585" s="7" t="n"/>
      <c r="AK585" s="7" t="n"/>
      <c r="AL585" s="7" t="n"/>
      <c r="AM585" s="7" t="n"/>
      <c r="AN585" s="7" t="n"/>
      <c r="AO585" s="7" t="n"/>
      <c r="AP585" s="7" t="n"/>
      <c r="AQ585" s="7" t="n"/>
      <c r="AR585" s="7" t="n"/>
      <c r="AS585" s="7" t="n"/>
      <c r="AT585" s="7" t="n"/>
      <c r="AU585" s="7" t="n"/>
      <c r="AV585" s="7" t="n"/>
      <c r="AW585" s="7" t="n"/>
      <c r="AX585" s="7" t="n"/>
      <c r="AY585" s="7" t="n"/>
      <c r="AZ585" s="7" t="n"/>
      <c r="BA585" s="7" t="n"/>
      <c r="BB585" s="7" t="n"/>
      <c r="BC585" s="7" t="n"/>
      <c r="BD585" s="7" t="n"/>
      <c r="BE585" s="7" t="n"/>
      <c r="BF585" s="7" t="n"/>
      <c r="BG585" s="7" t="n"/>
      <c r="BH585" s="7" t="n"/>
      <c r="BI585" s="7" t="n"/>
      <c r="BJ585" s="7" t="n"/>
      <c r="BK585" s="7" t="n"/>
      <c r="BL585" s="7" t="n"/>
      <c r="BM585" s="7" t="n"/>
      <c r="BN585" s="7" t="n"/>
      <c r="BO585" s="7" t="n"/>
      <c r="BP585" s="7" t="n"/>
      <c r="BQ585" s="7" t="n"/>
      <c r="BR585" s="7" t="n"/>
      <c r="BS585" s="7" t="n"/>
      <c r="BT585" s="7" t="n"/>
      <c r="BU585" s="7" t="n"/>
      <c r="BV585" s="7" t="n"/>
      <c r="BW585" s="7" t="n"/>
      <c r="BX585" s="7" t="n"/>
      <c r="BY585" s="7" t="n"/>
      <c r="BZ585" s="7" t="n"/>
      <c r="CA585" s="7" t="n"/>
      <c r="CB585" s="7" t="n"/>
      <c r="CC585" s="7" t="n"/>
      <c r="CD585" s="7" t="n"/>
      <c r="CE585" s="7" t="n"/>
      <c r="CF585" s="7" t="n"/>
      <c r="CG585" s="7" t="n"/>
      <c r="CH585" s="7" t="n"/>
      <c r="CI585" s="7" t="n"/>
      <c r="CJ585" s="7" t="n"/>
      <c r="CK585" s="7" t="n"/>
      <c r="CL585" s="7" t="n"/>
      <c r="CM585" s="7" t="n"/>
      <c r="CN585" s="7" t="n"/>
      <c r="CO585" s="7" t="n"/>
      <c r="CP585" s="7" t="n"/>
      <c r="CQ585" s="7" t="n"/>
      <c r="CR585" s="7" t="n"/>
      <c r="CS585" s="7" t="n"/>
      <c r="CT585" s="7" t="n"/>
      <c r="CU585" s="7" t="n"/>
      <c r="CV585" s="7" t="n"/>
      <c r="CW585" s="7" t="n"/>
      <c r="CX585" s="7" t="n"/>
      <c r="CY585" s="7" t="n"/>
      <c r="CZ585" s="7" t="n"/>
      <c r="DA585" s="7" t="n"/>
      <c r="DB585" s="7" t="n"/>
      <c r="DC585" s="7" t="n"/>
      <c r="DD585" s="7" t="n"/>
      <c r="DE585" s="7" t="n"/>
      <c r="DF585" s="7" t="n"/>
      <c r="DG585" s="7" t="n"/>
      <c r="DH585" s="7" t="n"/>
      <c r="DI585" s="7" t="n"/>
      <c r="DJ585" s="7" t="n"/>
      <c r="DK585" s="7" t="n"/>
      <c r="DL585" s="7" t="n"/>
      <c r="DM585" s="7" t="n"/>
      <c r="DN585" s="7" t="n"/>
      <c r="DO585" s="7" t="n"/>
      <c r="DP585" s="7" t="n"/>
      <c r="DQ585" s="7" t="n"/>
      <c r="DR585" s="7" t="n"/>
      <c r="DS585" s="7" t="n"/>
      <c r="DT585" s="7" t="n"/>
      <c r="DU585" s="7" t="n"/>
      <c r="DV585" s="7" t="n"/>
      <c r="DW585" s="7" t="n"/>
      <c r="DX585" s="7" t="n"/>
      <c r="DY585" s="7" t="n"/>
      <c r="DZ585" s="7" t="n"/>
      <c r="EA585" s="7" t="n"/>
      <c r="EB585" s="7" t="n"/>
      <c r="EC585" s="7" t="n"/>
      <c r="ED585" s="7" t="n"/>
      <c r="EE585" s="7" t="n"/>
      <c r="EF585" s="7" t="n"/>
      <c r="EG585" s="7" t="n"/>
      <c r="EH585" s="7" t="n"/>
      <c r="EI585" s="7" t="n"/>
      <c r="EJ585" s="7" t="n"/>
      <c r="EK585" s="7" t="n"/>
      <c r="EL585" s="7" t="n"/>
      <c r="EM585" s="7" t="n"/>
      <c r="EN585" s="7" t="n"/>
      <c r="EO585" s="7" t="n"/>
      <c r="EP585" s="7" t="n"/>
      <c r="EQ585" s="7" t="n"/>
      <c r="ER585" s="7" t="n"/>
      <c r="ES585" s="7" t="n"/>
      <c r="ET585" s="7" t="n"/>
      <c r="EU585" s="7" t="n"/>
      <c r="EV585" s="7" t="n"/>
      <c r="EW585" s="7" t="n"/>
      <c r="EX585" s="7" t="n"/>
      <c r="EY585" s="7" t="n"/>
      <c r="EZ585" s="7" t="n"/>
      <c r="FA585" s="7" t="n"/>
      <c r="FB585" s="7" t="n"/>
      <c r="FC585" s="7" t="n"/>
      <c r="FD585" s="7" t="n"/>
      <c r="FE585" s="7" t="n"/>
      <c r="FF585" s="7" t="n"/>
      <c r="FG585" s="7" t="n"/>
      <c r="FH585" s="7" t="n"/>
      <c r="FI585" s="7" t="n"/>
      <c r="FJ585" s="7" t="n"/>
      <c r="FK585" s="7" t="n"/>
      <c r="FL585" s="7" t="n"/>
      <c r="FM585" s="7" t="n"/>
      <c r="FN585" s="7" t="n"/>
      <c r="FO585" s="7" t="n"/>
      <c r="FP585" s="7" t="n"/>
      <c r="FQ585" s="7" t="n"/>
      <c r="FR585" s="7" t="n"/>
      <c r="FS585" s="7" t="n"/>
      <c r="FT585" s="7" t="n"/>
      <c r="FU585" s="7" t="n"/>
      <c r="FV585" s="7" t="n"/>
      <c r="FW585" s="7" t="n"/>
      <c r="FX585" s="7" t="n"/>
      <c r="FY585" s="7" t="n"/>
      <c r="FZ585" s="7" t="n"/>
      <c r="GA585" s="7" t="n"/>
      <c r="GB585" s="7" t="n"/>
      <c r="GC585" s="7" t="n"/>
      <c r="GD585" s="7" t="n"/>
      <c r="GE585" s="7" t="n"/>
      <c r="GF585" s="7" t="n"/>
      <c r="GG585" s="7" t="n"/>
      <c r="GH585" s="7" t="n"/>
      <c r="GI585" s="7" t="n"/>
      <c r="GJ585" s="7" t="n"/>
      <c r="GK585" s="7" t="n"/>
      <c r="GL585" s="7" t="n"/>
      <c r="GM585" s="7" t="n"/>
      <c r="GN585" s="7" t="n"/>
      <c r="GO585" s="7" t="n"/>
      <c r="GP585" s="7" t="n"/>
      <c r="GQ585" s="7" t="n"/>
      <c r="GR585" s="7" t="n"/>
      <c r="GS585" s="7" t="n"/>
      <c r="GT585" s="7" t="n"/>
      <c r="GU585" s="7" t="n"/>
      <c r="GV585" s="7" t="n"/>
      <c r="GW585" s="7" t="n"/>
      <c r="GX585" s="7" t="n"/>
      <c r="GY585" s="7" t="n"/>
      <c r="GZ585" s="7" t="n"/>
      <c r="HA585" s="7" t="n"/>
      <c r="HB585" s="7" t="n"/>
      <c r="HC585" s="7" t="n"/>
      <c r="HD585" s="7" t="n"/>
      <c r="HE585" s="7" t="n"/>
      <c r="HF585" s="7" t="n"/>
      <c r="HG585" s="7" t="n"/>
      <c r="HH585" s="7" t="n"/>
      <c r="HI585" s="7" t="n"/>
      <c r="HJ585" s="7" t="n"/>
      <c r="HK585" s="7" t="n"/>
      <c r="HL585" s="7" t="n"/>
      <c r="HM585" s="7" t="n"/>
      <c r="HN585" s="7" t="n"/>
      <c r="HO585" s="7" t="n"/>
      <c r="HP585" s="7" t="n"/>
      <c r="HQ585" s="7" t="n"/>
      <c r="HR585" s="7" t="n"/>
      <c r="HS585" s="7" t="n"/>
      <c r="HT585" s="7" t="n"/>
      <c r="HU585" s="7" t="n"/>
      <c r="HV585" s="7" t="n"/>
      <c r="HW585" s="7" t="n"/>
      <c r="HX585" s="7" t="n"/>
      <c r="HY585" s="7" t="n"/>
      <c r="HZ585" s="7" t="n"/>
      <c r="IA585" s="7" t="n"/>
      <c r="IB585" s="7" t="n"/>
      <c r="IC585" s="7" t="n"/>
      <c r="ID585" s="7" t="n"/>
      <c r="IE585" s="7" t="n"/>
      <c r="IF585" s="7" t="n"/>
      <c r="IG585" s="7" t="n"/>
      <c r="IH585" s="7" t="n"/>
      <c r="II585" s="7" t="n"/>
      <c r="IJ585" s="7" t="n"/>
      <c r="IK585" s="7" t="n"/>
      <c r="IL585" s="7" t="n"/>
      <c r="IM585" s="7" t="n"/>
      <c r="IN585" s="7" t="n"/>
      <c r="IO585" s="7" t="n"/>
    </row>
    <row customFormat="true" ht="15" outlineLevel="0" r="586" s="77">
      <c r="A586" s="69" t="n"/>
      <c r="B586" s="71" t="n"/>
      <c r="C586" s="60" t="n"/>
      <c r="D586" s="71" t="n"/>
      <c r="E586" s="62" t="n"/>
      <c r="F586" s="63" t="n"/>
      <c r="G586" s="6" t="n"/>
      <c r="H586" s="6" t="n"/>
      <c r="I586" s="6" t="n"/>
      <c r="J586" s="7" t="n"/>
      <c r="K586" s="7" t="n"/>
      <c r="L586" s="7" t="n"/>
      <c r="M586" s="7" t="n"/>
      <c r="N586" s="7" t="n"/>
      <c r="O586" s="7" t="n"/>
      <c r="P586" s="7" t="n"/>
      <c r="Q586" s="7" t="n"/>
      <c r="R586" s="7" t="n"/>
      <c r="S586" s="7" t="n"/>
      <c r="T586" s="7" t="n"/>
      <c r="U586" s="7" t="n"/>
      <c r="V586" s="7" t="n"/>
      <c r="W586" s="7" t="n"/>
      <c r="X586" s="7" t="n"/>
      <c r="Y586" s="7" t="n"/>
      <c r="Z586" s="7" t="n"/>
      <c r="AA586" s="7" t="n"/>
      <c r="AB586" s="7" t="n"/>
      <c r="AC586" s="7" t="n"/>
      <c r="AD586" s="7" t="n"/>
      <c r="AE586" s="7" t="n"/>
      <c r="AF586" s="7" t="n"/>
      <c r="AG586" s="7" t="n"/>
      <c r="AH586" s="7" t="n"/>
      <c r="AI586" s="7" t="n"/>
      <c r="AJ586" s="7" t="n"/>
      <c r="AK586" s="7" t="n"/>
      <c r="AL586" s="7" t="n"/>
      <c r="AM586" s="7" t="n"/>
      <c r="AN586" s="7" t="n"/>
      <c r="AO586" s="7" t="n"/>
      <c r="AP586" s="7" t="n"/>
      <c r="AQ586" s="7" t="n"/>
      <c r="AR586" s="7" t="n"/>
      <c r="AS586" s="7" t="n"/>
      <c r="AT586" s="7" t="n"/>
      <c r="AU586" s="7" t="n"/>
      <c r="AV586" s="7" t="n"/>
      <c r="AW586" s="7" t="n"/>
      <c r="AX586" s="7" t="n"/>
      <c r="AY586" s="7" t="n"/>
      <c r="AZ586" s="7" t="n"/>
      <c r="BA586" s="7" t="n"/>
      <c r="BB586" s="7" t="n"/>
      <c r="BC586" s="7" t="n"/>
      <c r="BD586" s="7" t="n"/>
      <c r="BE586" s="7" t="n"/>
      <c r="BF586" s="7" t="n"/>
      <c r="BG586" s="7" t="n"/>
      <c r="BH586" s="7" t="n"/>
      <c r="BI586" s="7" t="n"/>
      <c r="BJ586" s="7" t="n"/>
      <c r="BK586" s="7" t="n"/>
      <c r="BL586" s="7" t="n"/>
      <c r="BM586" s="7" t="n"/>
      <c r="BN586" s="7" t="n"/>
      <c r="BO586" s="7" t="n"/>
      <c r="BP586" s="7" t="n"/>
      <c r="BQ586" s="7" t="n"/>
      <c r="BR586" s="7" t="n"/>
      <c r="BS586" s="7" t="n"/>
      <c r="BT586" s="7" t="n"/>
      <c r="BU586" s="7" t="n"/>
      <c r="BV586" s="7" t="n"/>
      <c r="BW586" s="7" t="n"/>
      <c r="BX586" s="7" t="n"/>
      <c r="BY586" s="7" t="n"/>
      <c r="BZ586" s="7" t="n"/>
      <c r="CA586" s="7" t="n"/>
      <c r="CB586" s="7" t="n"/>
      <c r="CC586" s="7" t="n"/>
      <c r="CD586" s="7" t="n"/>
      <c r="CE586" s="7" t="n"/>
      <c r="CF586" s="7" t="n"/>
      <c r="CG586" s="7" t="n"/>
      <c r="CH586" s="7" t="n"/>
      <c r="CI586" s="7" t="n"/>
      <c r="CJ586" s="7" t="n"/>
      <c r="CK586" s="7" t="n"/>
      <c r="CL586" s="7" t="n"/>
      <c r="CM586" s="7" t="n"/>
      <c r="CN586" s="7" t="n"/>
      <c r="CO586" s="7" t="n"/>
      <c r="CP586" s="7" t="n"/>
      <c r="CQ586" s="7" t="n"/>
      <c r="CR586" s="7" t="n"/>
      <c r="CS586" s="7" t="n"/>
      <c r="CT586" s="7" t="n"/>
      <c r="CU586" s="7" t="n"/>
      <c r="CV586" s="7" t="n"/>
      <c r="CW586" s="7" t="n"/>
      <c r="CX586" s="7" t="n"/>
      <c r="CY586" s="7" t="n"/>
      <c r="CZ586" s="7" t="n"/>
      <c r="DA586" s="7" t="n"/>
      <c r="DB586" s="7" t="n"/>
      <c r="DC586" s="7" t="n"/>
      <c r="DD586" s="7" t="n"/>
      <c r="DE586" s="7" t="n"/>
      <c r="DF586" s="7" t="n"/>
      <c r="DG586" s="7" t="n"/>
      <c r="DH586" s="7" t="n"/>
      <c r="DI586" s="7" t="n"/>
      <c r="DJ586" s="7" t="n"/>
      <c r="DK586" s="7" t="n"/>
      <c r="DL586" s="7" t="n"/>
      <c r="DM586" s="7" t="n"/>
      <c r="DN586" s="7" t="n"/>
      <c r="DO586" s="7" t="n"/>
      <c r="DP586" s="7" t="n"/>
      <c r="DQ586" s="7" t="n"/>
      <c r="DR586" s="7" t="n"/>
      <c r="DS586" s="7" t="n"/>
      <c r="DT586" s="7" t="n"/>
      <c r="DU586" s="7" t="n"/>
      <c r="DV586" s="7" t="n"/>
      <c r="DW586" s="7" t="n"/>
      <c r="DX586" s="7" t="n"/>
      <c r="DY586" s="7" t="n"/>
      <c r="DZ586" s="7" t="n"/>
      <c r="EA586" s="7" t="n"/>
      <c r="EB586" s="7" t="n"/>
      <c r="EC586" s="7" t="n"/>
      <c r="ED586" s="7" t="n"/>
      <c r="EE586" s="7" t="n"/>
      <c r="EF586" s="7" t="n"/>
      <c r="EG586" s="7" t="n"/>
      <c r="EH586" s="7" t="n"/>
      <c r="EI586" s="7" t="n"/>
      <c r="EJ586" s="7" t="n"/>
      <c r="EK586" s="7" t="n"/>
      <c r="EL586" s="7" t="n"/>
      <c r="EM586" s="7" t="n"/>
      <c r="EN586" s="7" t="n"/>
      <c r="EO586" s="7" t="n"/>
      <c r="EP586" s="7" t="n"/>
      <c r="EQ586" s="7" t="n"/>
      <c r="ER586" s="7" t="n"/>
      <c r="ES586" s="7" t="n"/>
      <c r="ET586" s="7" t="n"/>
      <c r="EU586" s="7" t="n"/>
      <c r="EV586" s="7" t="n"/>
      <c r="EW586" s="7" t="n"/>
      <c r="EX586" s="7" t="n"/>
      <c r="EY586" s="7" t="n"/>
      <c r="EZ586" s="7" t="n"/>
      <c r="FA586" s="7" t="n"/>
      <c r="FB586" s="7" t="n"/>
      <c r="FC586" s="7" t="n"/>
      <c r="FD586" s="7" t="n"/>
      <c r="FE586" s="7" t="n"/>
      <c r="FF586" s="7" t="n"/>
      <c r="FG586" s="7" t="n"/>
      <c r="FH586" s="7" t="n"/>
      <c r="FI586" s="7" t="n"/>
      <c r="FJ586" s="7" t="n"/>
      <c r="FK586" s="7" t="n"/>
      <c r="FL586" s="7" t="n"/>
      <c r="FM586" s="7" t="n"/>
      <c r="FN586" s="7" t="n"/>
      <c r="FO586" s="7" t="n"/>
      <c r="FP586" s="7" t="n"/>
      <c r="FQ586" s="7" t="n"/>
      <c r="FR586" s="7" t="n"/>
      <c r="FS586" s="7" t="n"/>
      <c r="FT586" s="7" t="n"/>
      <c r="FU586" s="7" t="n"/>
      <c r="FV586" s="7" t="n"/>
      <c r="FW586" s="7" t="n"/>
      <c r="FX586" s="7" t="n"/>
      <c r="FY586" s="7" t="n"/>
      <c r="FZ586" s="7" t="n"/>
      <c r="GA586" s="7" t="n"/>
      <c r="GB586" s="7" t="n"/>
      <c r="GC586" s="7" t="n"/>
      <c r="GD586" s="7" t="n"/>
      <c r="GE586" s="7" t="n"/>
      <c r="GF586" s="7" t="n"/>
      <c r="GG586" s="7" t="n"/>
      <c r="GH586" s="7" t="n"/>
      <c r="GI586" s="7" t="n"/>
      <c r="GJ586" s="7" t="n"/>
      <c r="GK586" s="7" t="n"/>
      <c r="GL586" s="7" t="n"/>
      <c r="GM586" s="7" t="n"/>
      <c r="GN586" s="7" t="n"/>
      <c r="GO586" s="7" t="n"/>
      <c r="GP586" s="7" t="n"/>
      <c r="GQ586" s="7" t="n"/>
      <c r="GR586" s="7" t="n"/>
      <c r="GS586" s="7" t="n"/>
      <c r="GT586" s="7" t="n"/>
      <c r="GU586" s="7" t="n"/>
      <c r="GV586" s="7" t="n"/>
      <c r="GW586" s="7" t="n"/>
      <c r="GX586" s="7" t="n"/>
      <c r="GY586" s="7" t="n"/>
      <c r="GZ586" s="7" t="n"/>
      <c r="HA586" s="7" t="n"/>
      <c r="HB586" s="7" t="n"/>
      <c r="HC586" s="7" t="n"/>
      <c r="HD586" s="7" t="n"/>
      <c r="HE586" s="7" t="n"/>
      <c r="HF586" s="7" t="n"/>
      <c r="HG586" s="7" t="n"/>
      <c r="HH586" s="7" t="n"/>
      <c r="HI586" s="7" t="n"/>
      <c r="HJ586" s="7" t="n"/>
      <c r="HK586" s="7" t="n"/>
      <c r="HL586" s="7" t="n"/>
      <c r="HM586" s="7" t="n"/>
      <c r="HN586" s="7" t="n"/>
      <c r="HO586" s="7" t="n"/>
      <c r="HP586" s="7" t="n"/>
      <c r="HQ586" s="7" t="n"/>
      <c r="HR586" s="7" t="n"/>
      <c r="HS586" s="7" t="n"/>
      <c r="HT586" s="7" t="n"/>
      <c r="HU586" s="7" t="n"/>
      <c r="HV586" s="7" t="n"/>
      <c r="HW586" s="7" t="n"/>
      <c r="HX586" s="7" t="n"/>
      <c r="HY586" s="7" t="n"/>
      <c r="HZ586" s="7" t="n"/>
      <c r="IA586" s="7" t="n"/>
      <c r="IB586" s="7" t="n"/>
      <c r="IC586" s="7" t="n"/>
      <c r="ID586" s="7" t="n"/>
      <c r="IE586" s="7" t="n"/>
      <c r="IF586" s="7" t="n"/>
      <c r="IG586" s="7" t="n"/>
      <c r="IH586" s="7" t="n"/>
      <c r="II586" s="7" t="n"/>
      <c r="IJ586" s="7" t="n"/>
      <c r="IK586" s="7" t="n"/>
      <c r="IL586" s="7" t="n"/>
      <c r="IM586" s="7" t="n"/>
      <c r="IN586" s="7" t="n"/>
      <c r="IO586" s="7" t="n"/>
    </row>
    <row customFormat="true" ht="15" outlineLevel="0" r="587" s="77">
      <c r="A587" s="69" t="n"/>
      <c r="B587" s="71" t="n"/>
      <c r="C587" s="60" t="n"/>
      <c r="D587" s="71" t="n"/>
      <c r="E587" s="62" t="n"/>
      <c r="F587" s="63" t="n"/>
      <c r="G587" s="6" t="n"/>
      <c r="H587" s="6" t="n"/>
      <c r="I587" s="6" t="n"/>
      <c r="J587" s="7" t="n"/>
      <c r="K587" s="7" t="n"/>
      <c r="L587" s="7" t="n"/>
      <c r="M587" s="7" t="n"/>
      <c r="N587" s="7" t="n"/>
      <c r="O587" s="7" t="n"/>
      <c r="P587" s="7" t="n"/>
      <c r="Q587" s="7" t="n"/>
      <c r="R587" s="7" t="n"/>
      <c r="S587" s="7" t="n"/>
      <c r="T587" s="7" t="n"/>
      <c r="U587" s="7" t="n"/>
      <c r="V587" s="7" t="n"/>
      <c r="W587" s="7" t="n"/>
      <c r="X587" s="7" t="n"/>
      <c r="Y587" s="7" t="n"/>
      <c r="Z587" s="7" t="n"/>
      <c r="AA587" s="7" t="n"/>
      <c r="AB587" s="7" t="n"/>
      <c r="AC587" s="7" t="n"/>
      <c r="AD587" s="7" t="n"/>
      <c r="AE587" s="7" t="n"/>
      <c r="AF587" s="7" t="n"/>
      <c r="AG587" s="7" t="n"/>
      <c r="AH587" s="7" t="n"/>
      <c r="AI587" s="7" t="n"/>
      <c r="AJ587" s="7" t="n"/>
      <c r="AK587" s="7" t="n"/>
      <c r="AL587" s="7" t="n"/>
      <c r="AM587" s="7" t="n"/>
      <c r="AN587" s="7" t="n"/>
      <c r="AO587" s="7" t="n"/>
      <c r="AP587" s="7" t="n"/>
      <c r="AQ587" s="7" t="n"/>
      <c r="AR587" s="7" t="n"/>
      <c r="AS587" s="7" t="n"/>
      <c r="AT587" s="7" t="n"/>
      <c r="AU587" s="7" t="n"/>
      <c r="AV587" s="7" t="n"/>
      <c r="AW587" s="7" t="n"/>
      <c r="AX587" s="7" t="n"/>
      <c r="AY587" s="7" t="n"/>
      <c r="AZ587" s="7" t="n"/>
      <c r="BA587" s="7" t="n"/>
      <c r="BB587" s="7" t="n"/>
      <c r="BC587" s="7" t="n"/>
      <c r="BD587" s="7" t="n"/>
      <c r="BE587" s="7" t="n"/>
      <c r="BF587" s="7" t="n"/>
      <c r="BG587" s="7" t="n"/>
      <c r="BH587" s="7" t="n"/>
      <c r="BI587" s="7" t="n"/>
      <c r="BJ587" s="7" t="n"/>
      <c r="BK587" s="7" t="n"/>
      <c r="BL587" s="7" t="n"/>
      <c r="BM587" s="7" t="n"/>
      <c r="BN587" s="7" t="n"/>
      <c r="BO587" s="7" t="n"/>
      <c r="BP587" s="7" t="n"/>
      <c r="BQ587" s="7" t="n"/>
      <c r="BR587" s="7" t="n"/>
      <c r="BS587" s="7" t="n"/>
      <c r="BT587" s="7" t="n"/>
      <c r="BU587" s="7" t="n"/>
      <c r="BV587" s="7" t="n"/>
      <c r="BW587" s="7" t="n"/>
      <c r="BX587" s="7" t="n"/>
      <c r="BY587" s="7" t="n"/>
      <c r="BZ587" s="7" t="n"/>
      <c r="CA587" s="7" t="n"/>
      <c r="CB587" s="7" t="n"/>
      <c r="CC587" s="7" t="n"/>
      <c r="CD587" s="7" t="n"/>
      <c r="CE587" s="7" t="n"/>
      <c r="CF587" s="7" t="n"/>
      <c r="CG587" s="7" t="n"/>
      <c r="CH587" s="7" t="n"/>
      <c r="CI587" s="7" t="n"/>
      <c r="CJ587" s="7" t="n"/>
      <c r="CK587" s="7" t="n"/>
      <c r="CL587" s="7" t="n"/>
      <c r="CM587" s="7" t="n"/>
      <c r="CN587" s="7" t="n"/>
      <c r="CO587" s="7" t="n"/>
      <c r="CP587" s="7" t="n"/>
      <c r="CQ587" s="7" t="n"/>
      <c r="CR587" s="7" t="n"/>
      <c r="CS587" s="7" t="n"/>
      <c r="CT587" s="7" t="n"/>
      <c r="CU587" s="7" t="n"/>
      <c r="CV587" s="7" t="n"/>
      <c r="CW587" s="7" t="n"/>
      <c r="CX587" s="7" t="n"/>
      <c r="CY587" s="7" t="n"/>
      <c r="CZ587" s="7" t="n"/>
      <c r="DA587" s="7" t="n"/>
      <c r="DB587" s="7" t="n"/>
      <c r="DC587" s="7" t="n"/>
      <c r="DD587" s="7" t="n"/>
      <c r="DE587" s="7" t="n"/>
      <c r="DF587" s="7" t="n"/>
      <c r="DG587" s="7" t="n"/>
      <c r="DH587" s="7" t="n"/>
      <c r="DI587" s="7" t="n"/>
      <c r="DJ587" s="7" t="n"/>
      <c r="DK587" s="7" t="n"/>
      <c r="DL587" s="7" t="n"/>
      <c r="DM587" s="7" t="n"/>
      <c r="DN587" s="7" t="n"/>
      <c r="DO587" s="7" t="n"/>
      <c r="DP587" s="7" t="n"/>
      <c r="DQ587" s="7" t="n"/>
      <c r="DR587" s="7" t="n"/>
      <c r="DS587" s="7" t="n"/>
      <c r="DT587" s="7" t="n"/>
      <c r="DU587" s="7" t="n"/>
      <c r="DV587" s="7" t="n"/>
      <c r="DW587" s="7" t="n"/>
      <c r="DX587" s="7" t="n"/>
      <c r="DY587" s="7" t="n"/>
      <c r="DZ587" s="7" t="n"/>
      <c r="EA587" s="7" t="n"/>
      <c r="EB587" s="7" t="n"/>
      <c r="EC587" s="7" t="n"/>
      <c r="ED587" s="7" t="n"/>
      <c r="EE587" s="7" t="n"/>
      <c r="EF587" s="7" t="n"/>
      <c r="EG587" s="7" t="n"/>
      <c r="EH587" s="7" t="n"/>
      <c r="EI587" s="7" t="n"/>
      <c r="EJ587" s="7" t="n"/>
      <c r="EK587" s="7" t="n"/>
      <c r="EL587" s="7" t="n"/>
      <c r="EM587" s="7" t="n"/>
      <c r="EN587" s="7" t="n"/>
      <c r="EO587" s="7" t="n"/>
      <c r="EP587" s="7" t="n"/>
      <c r="EQ587" s="7" t="n"/>
      <c r="ER587" s="7" t="n"/>
      <c r="ES587" s="7" t="n"/>
      <c r="ET587" s="7" t="n"/>
      <c r="EU587" s="7" t="n"/>
      <c r="EV587" s="7" t="n"/>
      <c r="EW587" s="7" t="n"/>
      <c r="EX587" s="7" t="n"/>
      <c r="EY587" s="7" t="n"/>
      <c r="EZ587" s="7" t="n"/>
      <c r="FA587" s="7" t="n"/>
      <c r="FB587" s="7" t="n"/>
      <c r="FC587" s="7" t="n"/>
      <c r="FD587" s="7" t="n"/>
      <c r="FE587" s="7" t="n"/>
      <c r="FF587" s="7" t="n"/>
      <c r="FG587" s="7" t="n"/>
      <c r="FH587" s="7" t="n"/>
      <c r="FI587" s="7" t="n"/>
      <c r="FJ587" s="7" t="n"/>
      <c r="FK587" s="7" t="n"/>
      <c r="FL587" s="7" t="n"/>
      <c r="FM587" s="7" t="n"/>
      <c r="FN587" s="7" t="n"/>
      <c r="FO587" s="7" t="n"/>
      <c r="FP587" s="7" t="n"/>
      <c r="FQ587" s="7" t="n"/>
      <c r="FR587" s="7" t="n"/>
      <c r="FS587" s="7" t="n"/>
      <c r="FT587" s="7" t="n"/>
      <c r="FU587" s="7" t="n"/>
      <c r="FV587" s="7" t="n"/>
      <c r="FW587" s="7" t="n"/>
      <c r="FX587" s="7" t="n"/>
      <c r="FY587" s="7" t="n"/>
      <c r="FZ587" s="7" t="n"/>
      <c r="GA587" s="7" t="n"/>
      <c r="GB587" s="7" t="n"/>
      <c r="GC587" s="7" t="n"/>
      <c r="GD587" s="7" t="n"/>
      <c r="GE587" s="7" t="n"/>
      <c r="GF587" s="7" t="n"/>
      <c r="GG587" s="7" t="n"/>
      <c r="GH587" s="7" t="n"/>
      <c r="GI587" s="7" t="n"/>
      <c r="GJ587" s="7" t="n"/>
      <c r="GK587" s="7" t="n"/>
      <c r="GL587" s="7" t="n"/>
      <c r="GM587" s="7" t="n"/>
      <c r="GN587" s="7" t="n"/>
      <c r="GO587" s="7" t="n"/>
      <c r="GP587" s="7" t="n"/>
      <c r="GQ587" s="7" t="n"/>
      <c r="GR587" s="7" t="n"/>
      <c r="GS587" s="7" t="n"/>
      <c r="GT587" s="7" t="n"/>
      <c r="GU587" s="7" t="n"/>
      <c r="GV587" s="7" t="n"/>
      <c r="GW587" s="7" t="n"/>
      <c r="GX587" s="7" t="n"/>
      <c r="GY587" s="7" t="n"/>
      <c r="GZ587" s="7" t="n"/>
      <c r="HA587" s="7" t="n"/>
      <c r="HB587" s="7" t="n"/>
      <c r="HC587" s="7" t="n"/>
      <c r="HD587" s="7" t="n"/>
      <c r="HE587" s="7" t="n"/>
      <c r="HF587" s="7" t="n"/>
      <c r="HG587" s="7" t="n"/>
      <c r="HH587" s="7" t="n"/>
      <c r="HI587" s="7" t="n"/>
      <c r="HJ587" s="7" t="n"/>
      <c r="HK587" s="7" t="n"/>
      <c r="HL587" s="7" t="n"/>
      <c r="HM587" s="7" t="n"/>
      <c r="HN587" s="7" t="n"/>
      <c r="HO587" s="7" t="n"/>
      <c r="HP587" s="7" t="n"/>
      <c r="HQ587" s="7" t="n"/>
      <c r="HR587" s="7" t="n"/>
      <c r="HS587" s="7" t="n"/>
      <c r="HT587" s="7" t="n"/>
      <c r="HU587" s="7" t="n"/>
      <c r="HV587" s="7" t="n"/>
      <c r="HW587" s="7" t="n"/>
      <c r="HX587" s="7" t="n"/>
      <c r="HY587" s="7" t="n"/>
      <c r="HZ587" s="7" t="n"/>
      <c r="IA587" s="7" t="n"/>
      <c r="IB587" s="7" t="n"/>
      <c r="IC587" s="7" t="n"/>
      <c r="ID587" s="7" t="n"/>
      <c r="IE587" s="7" t="n"/>
      <c r="IF587" s="7" t="n"/>
      <c r="IG587" s="7" t="n"/>
      <c r="IH587" s="7" t="n"/>
      <c r="II587" s="7" t="n"/>
      <c r="IJ587" s="7" t="n"/>
      <c r="IK587" s="7" t="n"/>
      <c r="IL587" s="7" t="n"/>
      <c r="IM587" s="7" t="n"/>
      <c r="IN587" s="7" t="n"/>
      <c r="IO587" s="7" t="n"/>
    </row>
    <row customFormat="true" ht="15" outlineLevel="0" r="588" s="77">
      <c r="A588" s="69" t="n"/>
      <c r="B588" s="71" t="n"/>
      <c r="C588" s="60" t="n"/>
      <c r="D588" s="71" t="n"/>
      <c r="E588" s="62" t="n"/>
      <c r="F588" s="63" t="n"/>
      <c r="G588" s="6" t="n"/>
      <c r="H588" s="6" t="n"/>
      <c r="I588" s="6" t="n"/>
      <c r="J588" s="7" t="n"/>
      <c r="K588" s="7" t="n"/>
      <c r="L588" s="7" t="n"/>
      <c r="M588" s="7" t="n"/>
      <c r="N588" s="7" t="n"/>
      <c r="O588" s="7" t="n"/>
      <c r="P588" s="7" t="n"/>
      <c r="Q588" s="7" t="n"/>
      <c r="R588" s="7" t="n"/>
      <c r="S588" s="7" t="n"/>
      <c r="T588" s="7" t="n"/>
      <c r="U588" s="7" t="n"/>
      <c r="V588" s="7" t="n"/>
      <c r="W588" s="7" t="n"/>
      <c r="X588" s="7" t="n"/>
      <c r="Y588" s="7" t="n"/>
      <c r="Z588" s="7" t="n"/>
      <c r="AA588" s="7" t="n"/>
      <c r="AB588" s="7" t="n"/>
      <c r="AC588" s="7" t="n"/>
      <c r="AD588" s="7" t="n"/>
      <c r="AE588" s="7" t="n"/>
      <c r="AF588" s="7" t="n"/>
      <c r="AG588" s="7" t="n"/>
      <c r="AH588" s="7" t="n"/>
      <c r="AI588" s="7" t="n"/>
      <c r="AJ588" s="7" t="n"/>
      <c r="AK588" s="7" t="n"/>
      <c r="AL588" s="7" t="n"/>
      <c r="AM588" s="7" t="n"/>
      <c r="AN588" s="7" t="n"/>
      <c r="AO588" s="7" t="n"/>
      <c r="AP588" s="7" t="n"/>
      <c r="AQ588" s="7" t="n"/>
      <c r="AR588" s="7" t="n"/>
      <c r="AS588" s="7" t="n"/>
      <c r="AT588" s="7" t="n"/>
      <c r="AU588" s="7" t="n"/>
      <c r="AV588" s="7" t="n"/>
      <c r="AW588" s="7" t="n"/>
      <c r="AX588" s="7" t="n"/>
      <c r="AY588" s="7" t="n"/>
      <c r="AZ588" s="7" t="n"/>
      <c r="BA588" s="7" t="n"/>
      <c r="BB588" s="7" t="n"/>
      <c r="BC588" s="7" t="n"/>
      <c r="BD588" s="7" t="n"/>
      <c r="BE588" s="7" t="n"/>
      <c r="BF588" s="7" t="n"/>
      <c r="BG588" s="7" t="n"/>
      <c r="BH588" s="7" t="n"/>
      <c r="BI588" s="7" t="n"/>
      <c r="BJ588" s="7" t="n"/>
      <c r="BK588" s="7" t="n"/>
      <c r="BL588" s="7" t="n"/>
      <c r="BM588" s="7" t="n"/>
      <c r="BN588" s="7" t="n"/>
      <c r="BO588" s="7" t="n"/>
      <c r="BP588" s="7" t="n"/>
      <c r="BQ588" s="7" t="n"/>
      <c r="BR588" s="7" t="n"/>
      <c r="BS588" s="7" t="n"/>
      <c r="BT588" s="7" t="n"/>
      <c r="BU588" s="7" t="n"/>
      <c r="BV588" s="7" t="n"/>
      <c r="BW588" s="7" t="n"/>
      <c r="BX588" s="7" t="n"/>
      <c r="BY588" s="7" t="n"/>
      <c r="BZ588" s="7" t="n"/>
      <c r="CA588" s="7" t="n"/>
      <c r="CB588" s="7" t="n"/>
      <c r="CC588" s="7" t="n"/>
      <c r="CD588" s="7" t="n"/>
      <c r="CE588" s="7" t="n"/>
      <c r="CF588" s="7" t="n"/>
      <c r="CG588" s="7" t="n"/>
      <c r="CH588" s="7" t="n"/>
      <c r="CI588" s="7" t="n"/>
      <c r="CJ588" s="7" t="n"/>
      <c r="CK588" s="7" t="n"/>
      <c r="CL588" s="7" t="n"/>
      <c r="CM588" s="7" t="n"/>
      <c r="CN588" s="7" t="n"/>
      <c r="CO588" s="7" t="n"/>
      <c r="CP588" s="7" t="n"/>
      <c r="CQ588" s="7" t="n"/>
      <c r="CR588" s="7" t="n"/>
      <c r="CS588" s="7" t="n"/>
      <c r="CT588" s="7" t="n"/>
      <c r="CU588" s="7" t="n"/>
      <c r="CV588" s="7" t="n"/>
      <c r="CW588" s="7" t="n"/>
      <c r="CX588" s="7" t="n"/>
      <c r="CY588" s="7" t="n"/>
      <c r="CZ588" s="7" t="n"/>
      <c r="DA588" s="7" t="n"/>
      <c r="DB588" s="7" t="n"/>
      <c r="DC588" s="7" t="n"/>
      <c r="DD588" s="7" t="n"/>
      <c r="DE588" s="7" t="n"/>
      <c r="DF588" s="7" t="n"/>
      <c r="DG588" s="7" t="n"/>
      <c r="DH588" s="7" t="n"/>
      <c r="DI588" s="7" t="n"/>
      <c r="DJ588" s="7" t="n"/>
      <c r="DK588" s="7" t="n"/>
      <c r="DL588" s="7" t="n"/>
      <c r="DM588" s="7" t="n"/>
      <c r="DN588" s="7" t="n"/>
      <c r="DO588" s="7" t="n"/>
      <c r="DP588" s="7" t="n"/>
      <c r="DQ588" s="7" t="n"/>
      <c r="DR588" s="7" t="n"/>
      <c r="DS588" s="7" t="n"/>
      <c r="DT588" s="7" t="n"/>
      <c r="DU588" s="7" t="n"/>
      <c r="DV588" s="7" t="n"/>
      <c r="DW588" s="7" t="n"/>
      <c r="DX588" s="7" t="n"/>
      <c r="DY588" s="7" t="n"/>
      <c r="DZ588" s="7" t="n"/>
      <c r="EA588" s="7" t="n"/>
      <c r="EB588" s="7" t="n"/>
      <c r="EC588" s="7" t="n"/>
      <c r="ED588" s="7" t="n"/>
      <c r="EE588" s="7" t="n"/>
      <c r="EF588" s="7" t="n"/>
      <c r="EG588" s="7" t="n"/>
      <c r="EH588" s="7" t="n"/>
      <c r="EI588" s="7" t="n"/>
      <c r="EJ588" s="7" t="n"/>
      <c r="EK588" s="7" t="n"/>
      <c r="EL588" s="7" t="n"/>
      <c r="EM588" s="7" t="n"/>
      <c r="EN588" s="7" t="n"/>
      <c r="EO588" s="7" t="n"/>
      <c r="EP588" s="7" t="n"/>
      <c r="EQ588" s="7" t="n"/>
      <c r="ER588" s="7" t="n"/>
      <c r="ES588" s="7" t="n"/>
      <c r="ET588" s="7" t="n"/>
      <c r="EU588" s="7" t="n"/>
      <c r="EV588" s="7" t="n"/>
      <c r="EW588" s="7" t="n"/>
      <c r="EX588" s="7" t="n"/>
      <c r="EY588" s="7" t="n"/>
      <c r="EZ588" s="7" t="n"/>
      <c r="FA588" s="7" t="n"/>
      <c r="FB588" s="7" t="n"/>
      <c r="FC588" s="7" t="n"/>
      <c r="FD588" s="7" t="n"/>
      <c r="FE588" s="7" t="n"/>
      <c r="FF588" s="7" t="n"/>
      <c r="FG588" s="7" t="n"/>
      <c r="FH588" s="7" t="n"/>
      <c r="FI588" s="7" t="n"/>
      <c r="FJ588" s="7" t="n"/>
      <c r="FK588" s="7" t="n"/>
      <c r="FL588" s="7" t="n"/>
      <c r="FM588" s="7" t="n"/>
      <c r="FN588" s="7" t="n"/>
      <c r="FO588" s="7" t="n"/>
      <c r="FP588" s="7" t="n"/>
      <c r="FQ588" s="7" t="n"/>
      <c r="FR588" s="7" t="n"/>
      <c r="FS588" s="7" t="n"/>
      <c r="FT588" s="7" t="n"/>
      <c r="FU588" s="7" t="n"/>
      <c r="FV588" s="7" t="n"/>
      <c r="FW588" s="7" t="n"/>
      <c r="FX588" s="7" t="n"/>
      <c r="FY588" s="7" t="n"/>
      <c r="FZ588" s="7" t="n"/>
      <c r="GA588" s="7" t="n"/>
      <c r="GB588" s="7" t="n"/>
      <c r="GC588" s="7" t="n"/>
      <c r="GD588" s="7" t="n"/>
      <c r="GE588" s="7" t="n"/>
      <c r="GF588" s="7" t="n"/>
      <c r="GG588" s="7" t="n"/>
      <c r="GH588" s="7" t="n"/>
      <c r="GI588" s="7" t="n"/>
      <c r="GJ588" s="7" t="n"/>
      <c r="GK588" s="7" t="n"/>
      <c r="GL588" s="7" t="n"/>
      <c r="GM588" s="7" t="n"/>
      <c r="GN588" s="7" t="n"/>
      <c r="GO588" s="7" t="n"/>
      <c r="GP588" s="7" t="n"/>
      <c r="GQ588" s="7" t="n"/>
      <c r="GR588" s="7" t="n"/>
      <c r="GS588" s="7" t="n"/>
      <c r="GT588" s="7" t="n"/>
      <c r="GU588" s="7" t="n"/>
      <c r="GV588" s="7" t="n"/>
      <c r="GW588" s="7" t="n"/>
      <c r="GX588" s="7" t="n"/>
      <c r="GY588" s="7" t="n"/>
      <c r="GZ588" s="7" t="n"/>
      <c r="HA588" s="7" t="n"/>
      <c r="HB588" s="7" t="n"/>
      <c r="HC588" s="7" t="n"/>
      <c r="HD588" s="7" t="n"/>
      <c r="HE588" s="7" t="n"/>
      <c r="HF588" s="7" t="n"/>
      <c r="HG588" s="7" t="n"/>
      <c r="HH588" s="7" t="n"/>
      <c r="HI588" s="7" t="n"/>
      <c r="HJ588" s="7" t="n"/>
      <c r="HK588" s="7" t="n"/>
      <c r="HL588" s="7" t="n"/>
      <c r="HM588" s="7" t="n"/>
      <c r="HN588" s="7" t="n"/>
      <c r="HO588" s="7" t="n"/>
      <c r="HP588" s="7" t="n"/>
      <c r="HQ588" s="7" t="n"/>
      <c r="HR588" s="7" t="n"/>
      <c r="HS588" s="7" t="n"/>
      <c r="HT588" s="7" t="n"/>
      <c r="HU588" s="7" t="n"/>
      <c r="HV588" s="7" t="n"/>
      <c r="HW588" s="7" t="n"/>
      <c r="HX588" s="7" t="n"/>
      <c r="HY588" s="7" t="n"/>
      <c r="HZ588" s="7" t="n"/>
      <c r="IA588" s="7" t="n"/>
      <c r="IB588" s="7" t="n"/>
      <c r="IC588" s="7" t="n"/>
      <c r="ID588" s="7" t="n"/>
      <c r="IE588" s="7" t="n"/>
      <c r="IF588" s="7" t="n"/>
      <c r="IG588" s="7" t="n"/>
      <c r="IH588" s="7" t="n"/>
      <c r="II588" s="7" t="n"/>
      <c r="IJ588" s="7" t="n"/>
      <c r="IK588" s="7" t="n"/>
      <c r="IL588" s="7" t="n"/>
      <c r="IM588" s="7" t="n"/>
      <c r="IN588" s="7" t="n"/>
      <c r="IO588" s="7" t="n"/>
    </row>
    <row customFormat="true" ht="15" outlineLevel="0" r="589" s="77">
      <c r="A589" s="69" t="n"/>
      <c r="B589" s="71" t="n"/>
      <c r="C589" s="60" t="n"/>
      <c r="D589" s="71" t="n"/>
      <c r="E589" s="62" t="n"/>
      <c r="F589" s="63" t="n"/>
      <c r="G589" s="6" t="n"/>
      <c r="H589" s="6" t="n"/>
      <c r="I589" s="6" t="n"/>
      <c r="J589" s="7" t="n"/>
      <c r="K589" s="7" t="n"/>
      <c r="L589" s="7" t="n"/>
      <c r="M589" s="7" t="n"/>
      <c r="N589" s="7" t="n"/>
      <c r="O589" s="7" t="n"/>
      <c r="P589" s="7" t="n"/>
      <c r="Q589" s="7" t="n"/>
      <c r="R589" s="7" t="n"/>
      <c r="S589" s="7" t="n"/>
      <c r="T589" s="7" t="n"/>
      <c r="U589" s="7" t="n"/>
      <c r="V589" s="7" t="n"/>
      <c r="W589" s="7" t="n"/>
      <c r="X589" s="7" t="n"/>
      <c r="Y589" s="7" t="n"/>
      <c r="Z589" s="7" t="n"/>
      <c r="AA589" s="7" t="n"/>
      <c r="AB589" s="7" t="n"/>
      <c r="AC589" s="7" t="n"/>
      <c r="AD589" s="7" t="n"/>
      <c r="AE589" s="7" t="n"/>
      <c r="AF589" s="7" t="n"/>
      <c r="AG589" s="7" t="n"/>
      <c r="AH589" s="7" t="n"/>
      <c r="AI589" s="7" t="n"/>
      <c r="AJ589" s="7" t="n"/>
      <c r="AK589" s="7" t="n"/>
      <c r="AL589" s="7" t="n"/>
      <c r="AM589" s="7" t="n"/>
      <c r="AN589" s="7" t="n"/>
      <c r="AO589" s="7" t="n"/>
      <c r="AP589" s="7" t="n"/>
      <c r="AQ589" s="7" t="n"/>
      <c r="AR589" s="7" t="n"/>
      <c r="AS589" s="7" t="n"/>
      <c r="AT589" s="7" t="n"/>
      <c r="AU589" s="7" t="n"/>
      <c r="AV589" s="7" t="n"/>
      <c r="AW589" s="7" t="n"/>
      <c r="AX589" s="7" t="n"/>
      <c r="AY589" s="7" t="n"/>
      <c r="AZ589" s="7" t="n"/>
      <c r="BA589" s="7" t="n"/>
      <c r="BB589" s="7" t="n"/>
      <c r="BC589" s="7" t="n"/>
      <c r="BD589" s="7" t="n"/>
      <c r="BE589" s="7" t="n"/>
      <c r="BF589" s="7" t="n"/>
      <c r="BG589" s="7" t="n"/>
      <c r="BH589" s="7" t="n"/>
      <c r="BI589" s="7" t="n"/>
      <c r="BJ589" s="7" t="n"/>
      <c r="BK589" s="7" t="n"/>
      <c r="BL589" s="7" t="n"/>
      <c r="BM589" s="7" t="n"/>
      <c r="BN589" s="7" t="n"/>
      <c r="BO589" s="7" t="n"/>
      <c r="BP589" s="7" t="n"/>
      <c r="BQ589" s="7" t="n"/>
      <c r="BR589" s="7" t="n"/>
      <c r="BS589" s="7" t="n"/>
      <c r="BT589" s="7" t="n"/>
      <c r="BU589" s="7" t="n"/>
      <c r="BV589" s="7" t="n"/>
      <c r="BW589" s="7" t="n"/>
      <c r="BX589" s="7" t="n"/>
      <c r="BY589" s="7" t="n"/>
      <c r="BZ589" s="7" t="n"/>
      <c r="CA589" s="7" t="n"/>
      <c r="CB589" s="7" t="n"/>
      <c r="CC589" s="7" t="n"/>
      <c r="CD589" s="7" t="n"/>
      <c r="CE589" s="7" t="n"/>
      <c r="CF589" s="7" t="n"/>
      <c r="CG589" s="7" t="n"/>
      <c r="CH589" s="7" t="n"/>
      <c r="CI589" s="7" t="n"/>
      <c r="CJ589" s="7" t="n"/>
      <c r="CK589" s="7" t="n"/>
      <c r="CL589" s="7" t="n"/>
      <c r="CM589" s="7" t="n"/>
      <c r="CN589" s="7" t="n"/>
      <c r="CO589" s="7" t="n"/>
      <c r="CP589" s="7" t="n"/>
      <c r="CQ589" s="7" t="n"/>
      <c r="CR589" s="7" t="n"/>
      <c r="CS589" s="7" t="n"/>
      <c r="CT589" s="7" t="n"/>
      <c r="CU589" s="7" t="n"/>
      <c r="CV589" s="7" t="n"/>
      <c r="CW589" s="7" t="n"/>
      <c r="CX589" s="7" t="n"/>
      <c r="CY589" s="7" t="n"/>
      <c r="CZ589" s="7" t="n"/>
      <c r="DA589" s="7" t="n"/>
      <c r="DB589" s="7" t="n"/>
      <c r="DC589" s="7" t="n"/>
      <c r="DD589" s="7" t="n"/>
      <c r="DE589" s="7" t="n"/>
      <c r="DF589" s="7" t="n"/>
      <c r="DG589" s="7" t="n"/>
      <c r="DH589" s="7" t="n"/>
      <c r="DI589" s="7" t="n"/>
      <c r="DJ589" s="7" t="n"/>
      <c r="DK589" s="7" t="n"/>
      <c r="DL589" s="7" t="n"/>
      <c r="DM589" s="7" t="n"/>
      <c r="DN589" s="7" t="n"/>
      <c r="DO589" s="7" t="n"/>
      <c r="DP589" s="7" t="n"/>
      <c r="DQ589" s="7" t="n"/>
      <c r="DR589" s="7" t="n"/>
      <c r="DS589" s="7" t="n"/>
      <c r="DT589" s="7" t="n"/>
      <c r="DU589" s="7" t="n"/>
      <c r="DV589" s="7" t="n"/>
      <c r="DW589" s="7" t="n"/>
      <c r="DX589" s="7" t="n"/>
      <c r="DY589" s="7" t="n"/>
      <c r="DZ589" s="7" t="n"/>
      <c r="EA589" s="7" t="n"/>
      <c r="EB589" s="7" t="n"/>
      <c r="EC589" s="7" t="n"/>
      <c r="ED589" s="7" t="n"/>
      <c r="EE589" s="7" t="n"/>
      <c r="EF589" s="7" t="n"/>
      <c r="EG589" s="7" t="n"/>
      <c r="EH589" s="7" t="n"/>
      <c r="EI589" s="7" t="n"/>
      <c r="EJ589" s="7" t="n"/>
      <c r="EK589" s="7" t="n"/>
      <c r="EL589" s="7" t="n"/>
      <c r="EM589" s="7" t="n"/>
      <c r="EN589" s="7" t="n"/>
      <c r="EO589" s="7" t="n"/>
      <c r="EP589" s="7" t="n"/>
      <c r="EQ589" s="7" t="n"/>
      <c r="ER589" s="7" t="n"/>
      <c r="ES589" s="7" t="n"/>
      <c r="ET589" s="7" t="n"/>
      <c r="EU589" s="7" t="n"/>
      <c r="EV589" s="7" t="n"/>
      <c r="EW589" s="7" t="n"/>
      <c r="EX589" s="7" t="n"/>
      <c r="EY589" s="7" t="n"/>
      <c r="EZ589" s="7" t="n"/>
      <c r="FA589" s="7" t="n"/>
      <c r="FB589" s="7" t="n"/>
      <c r="FC589" s="7" t="n"/>
      <c r="FD589" s="7" t="n"/>
      <c r="FE589" s="7" t="n"/>
      <c r="FF589" s="7" t="n"/>
      <c r="FG589" s="7" t="n"/>
      <c r="FH589" s="7" t="n"/>
      <c r="FI589" s="7" t="n"/>
      <c r="FJ589" s="7" t="n"/>
      <c r="FK589" s="7" t="n"/>
      <c r="FL589" s="7" t="n"/>
      <c r="FM589" s="7" t="n"/>
      <c r="FN589" s="7" t="n"/>
      <c r="FO589" s="7" t="n"/>
      <c r="FP589" s="7" t="n"/>
      <c r="FQ589" s="7" t="n"/>
      <c r="FR589" s="7" t="n"/>
      <c r="FS589" s="7" t="n"/>
      <c r="FT589" s="7" t="n"/>
      <c r="FU589" s="7" t="n"/>
      <c r="FV589" s="7" t="n"/>
      <c r="FW589" s="7" t="n"/>
      <c r="FX589" s="7" t="n"/>
      <c r="FY589" s="7" t="n"/>
      <c r="FZ589" s="7" t="n"/>
      <c r="GA589" s="7" t="n"/>
      <c r="GB589" s="7" t="n"/>
      <c r="GC589" s="7" t="n"/>
      <c r="GD589" s="7" t="n"/>
      <c r="GE589" s="7" t="n"/>
      <c r="GF589" s="7" t="n"/>
      <c r="GG589" s="7" t="n"/>
      <c r="GH589" s="7" t="n"/>
      <c r="GI589" s="7" t="n"/>
      <c r="GJ589" s="7" t="n"/>
      <c r="GK589" s="7" t="n"/>
      <c r="GL589" s="7" t="n"/>
      <c r="GM589" s="7" t="n"/>
      <c r="GN589" s="7" t="n"/>
      <c r="GO589" s="7" t="n"/>
      <c r="GP589" s="7" t="n"/>
      <c r="GQ589" s="7" t="n"/>
      <c r="GR589" s="7" t="n"/>
      <c r="GS589" s="7" t="n"/>
      <c r="GT589" s="7" t="n"/>
      <c r="GU589" s="7" t="n"/>
      <c r="GV589" s="7" t="n"/>
      <c r="GW589" s="7" t="n"/>
      <c r="GX589" s="7" t="n"/>
      <c r="GY589" s="7" t="n"/>
      <c r="GZ589" s="7" t="n"/>
      <c r="HA589" s="7" t="n"/>
      <c r="HB589" s="7" t="n"/>
      <c r="HC589" s="7" t="n"/>
      <c r="HD589" s="7" t="n"/>
      <c r="HE589" s="7" t="n"/>
      <c r="HF589" s="7" t="n"/>
      <c r="HG589" s="7" t="n"/>
      <c r="HH589" s="7" t="n"/>
      <c r="HI589" s="7" t="n"/>
      <c r="HJ589" s="7" t="n"/>
      <c r="HK589" s="7" t="n"/>
      <c r="HL589" s="7" t="n"/>
      <c r="HM589" s="7" t="n"/>
      <c r="HN589" s="7" t="n"/>
      <c r="HO589" s="7" t="n"/>
      <c r="HP589" s="7" t="n"/>
      <c r="HQ589" s="7" t="n"/>
      <c r="HR589" s="7" t="n"/>
      <c r="HS589" s="7" t="n"/>
      <c r="HT589" s="7" t="n"/>
      <c r="HU589" s="7" t="n"/>
      <c r="HV589" s="7" t="n"/>
      <c r="HW589" s="7" t="n"/>
      <c r="HX589" s="7" t="n"/>
      <c r="HY589" s="7" t="n"/>
      <c r="HZ589" s="7" t="n"/>
      <c r="IA589" s="7" t="n"/>
      <c r="IB589" s="7" t="n"/>
      <c r="IC589" s="7" t="n"/>
      <c r="ID589" s="7" t="n"/>
      <c r="IE589" s="7" t="n"/>
      <c r="IF589" s="7" t="n"/>
      <c r="IG589" s="7" t="n"/>
      <c r="IH589" s="7" t="n"/>
      <c r="II589" s="7" t="n"/>
      <c r="IJ589" s="7" t="n"/>
      <c r="IK589" s="7" t="n"/>
      <c r="IL589" s="7" t="n"/>
      <c r="IM589" s="7" t="n"/>
      <c r="IN589" s="7" t="n"/>
      <c r="IO589" s="7" t="n"/>
    </row>
    <row customFormat="true" ht="15" outlineLevel="0" r="590" s="77">
      <c r="A590" s="69" t="n"/>
      <c r="B590" s="71" t="n"/>
      <c r="C590" s="60" t="n"/>
      <c r="D590" s="71" t="n"/>
      <c r="E590" s="62" t="n"/>
      <c r="F590" s="63" t="n"/>
      <c r="G590" s="6" t="n"/>
      <c r="H590" s="6" t="n"/>
      <c r="I590" s="6" t="n"/>
      <c r="J590" s="7" t="n"/>
      <c r="K590" s="7" t="n"/>
      <c r="L590" s="7" t="n"/>
      <c r="M590" s="7" t="n"/>
      <c r="N590" s="7" t="n"/>
      <c r="O590" s="7" t="n"/>
      <c r="P590" s="7" t="n"/>
      <c r="Q590" s="7" t="n"/>
      <c r="R590" s="7" t="n"/>
      <c r="S590" s="7" t="n"/>
      <c r="T590" s="7" t="n"/>
      <c r="U590" s="7" t="n"/>
      <c r="V590" s="7" t="n"/>
      <c r="W590" s="7" t="n"/>
      <c r="X590" s="7" t="n"/>
      <c r="Y590" s="7" t="n"/>
      <c r="Z590" s="7" t="n"/>
      <c r="AA590" s="7" t="n"/>
      <c r="AB590" s="7" t="n"/>
      <c r="AC590" s="7" t="n"/>
      <c r="AD590" s="7" t="n"/>
      <c r="AE590" s="7" t="n"/>
      <c r="AF590" s="7" t="n"/>
      <c r="AG590" s="7" t="n"/>
      <c r="AH590" s="7" t="n"/>
      <c r="AI590" s="7" t="n"/>
      <c r="AJ590" s="7" t="n"/>
      <c r="AK590" s="7" t="n"/>
      <c r="AL590" s="7" t="n"/>
      <c r="AM590" s="7" t="n"/>
      <c r="AN590" s="7" t="n"/>
      <c r="AO590" s="7" t="n"/>
      <c r="AP590" s="7" t="n"/>
      <c r="AQ590" s="7" t="n"/>
      <c r="AR590" s="7" t="n"/>
      <c r="AS590" s="7" t="n"/>
      <c r="AT590" s="7" t="n"/>
      <c r="AU590" s="7" t="n"/>
      <c r="AV590" s="7" t="n"/>
      <c r="AW590" s="7" t="n"/>
      <c r="AX590" s="7" t="n"/>
      <c r="AY590" s="7" t="n"/>
      <c r="AZ590" s="7" t="n"/>
      <c r="BA590" s="7" t="n"/>
      <c r="BB590" s="7" t="n"/>
      <c r="BC590" s="7" t="n"/>
      <c r="BD590" s="7" t="n"/>
      <c r="BE590" s="7" t="n"/>
      <c r="BF590" s="7" t="n"/>
      <c r="BG590" s="7" t="n"/>
      <c r="BH590" s="7" t="n"/>
      <c r="BI590" s="7" t="n"/>
      <c r="BJ590" s="7" t="n"/>
      <c r="BK590" s="7" t="n"/>
      <c r="BL590" s="7" t="n"/>
      <c r="BM590" s="7" t="n"/>
      <c r="BN590" s="7" t="n"/>
      <c r="BO590" s="7" t="n"/>
      <c r="BP590" s="7" t="n"/>
      <c r="BQ590" s="7" t="n"/>
      <c r="BR590" s="7" t="n"/>
      <c r="BS590" s="7" t="n"/>
      <c r="BT590" s="7" t="n"/>
      <c r="BU590" s="7" t="n"/>
      <c r="BV590" s="7" t="n"/>
      <c r="BW590" s="7" t="n"/>
      <c r="BX590" s="7" t="n"/>
      <c r="BY590" s="7" t="n"/>
      <c r="BZ590" s="7" t="n"/>
      <c r="CA590" s="7" t="n"/>
      <c r="CB590" s="7" t="n"/>
      <c r="CC590" s="7" t="n"/>
      <c r="CD590" s="7" t="n"/>
      <c r="CE590" s="7" t="n"/>
      <c r="CF590" s="7" t="n"/>
      <c r="CG590" s="7" t="n"/>
      <c r="CH590" s="7" t="n"/>
      <c r="CI590" s="7" t="n"/>
      <c r="CJ590" s="7" t="n"/>
      <c r="CK590" s="7" t="n"/>
      <c r="CL590" s="7" t="n"/>
      <c r="CM590" s="7" t="n"/>
      <c r="CN590" s="7" t="n"/>
      <c r="CO590" s="7" t="n"/>
      <c r="CP590" s="7" t="n"/>
      <c r="CQ590" s="7" t="n"/>
      <c r="CR590" s="7" t="n"/>
      <c r="CS590" s="7" t="n"/>
      <c r="CT590" s="7" t="n"/>
      <c r="CU590" s="7" t="n"/>
      <c r="CV590" s="7" t="n"/>
      <c r="CW590" s="7" t="n"/>
      <c r="CX590" s="7" t="n"/>
      <c r="CY590" s="7" t="n"/>
      <c r="CZ590" s="7" t="n"/>
      <c r="DA590" s="7" t="n"/>
      <c r="DB590" s="7" t="n"/>
      <c r="DC590" s="7" t="n"/>
      <c r="DD590" s="7" t="n"/>
      <c r="DE590" s="7" t="n"/>
      <c r="DF590" s="7" t="n"/>
      <c r="DG590" s="7" t="n"/>
      <c r="DH590" s="7" t="n"/>
      <c r="DI590" s="7" t="n"/>
      <c r="DJ590" s="7" t="n"/>
      <c r="DK590" s="7" t="n"/>
      <c r="DL590" s="7" t="n"/>
      <c r="DM590" s="7" t="n"/>
      <c r="DN590" s="7" t="n"/>
      <c r="DO590" s="7" t="n"/>
      <c r="DP590" s="7" t="n"/>
      <c r="DQ590" s="7" t="n"/>
      <c r="DR590" s="7" t="n"/>
      <c r="DS590" s="7" t="n"/>
      <c r="DT590" s="7" t="n"/>
      <c r="DU590" s="7" t="n"/>
      <c r="DV590" s="7" t="n"/>
      <c r="DW590" s="7" t="n"/>
      <c r="DX590" s="7" t="n"/>
      <c r="DY590" s="7" t="n"/>
      <c r="DZ590" s="7" t="n"/>
      <c r="EA590" s="7" t="n"/>
      <c r="EB590" s="7" t="n"/>
      <c r="EC590" s="7" t="n"/>
      <c r="ED590" s="7" t="n"/>
      <c r="EE590" s="7" t="n"/>
      <c r="EF590" s="7" t="n"/>
      <c r="EG590" s="7" t="n"/>
      <c r="EH590" s="7" t="n"/>
      <c r="EI590" s="7" t="n"/>
      <c r="EJ590" s="7" t="n"/>
      <c r="EK590" s="7" t="n"/>
      <c r="EL590" s="7" t="n"/>
      <c r="EM590" s="7" t="n"/>
      <c r="EN590" s="7" t="n"/>
      <c r="EO590" s="7" t="n"/>
      <c r="EP590" s="7" t="n"/>
      <c r="EQ590" s="7" t="n"/>
      <c r="ER590" s="7" t="n"/>
      <c r="ES590" s="7" t="n"/>
      <c r="ET590" s="7" t="n"/>
      <c r="EU590" s="7" t="n"/>
      <c r="EV590" s="7" t="n"/>
      <c r="EW590" s="7" t="n"/>
      <c r="EX590" s="7" t="n"/>
      <c r="EY590" s="7" t="n"/>
      <c r="EZ590" s="7" t="n"/>
      <c r="FA590" s="7" t="n"/>
      <c r="FB590" s="7" t="n"/>
      <c r="FC590" s="7" t="n"/>
      <c r="FD590" s="7" t="n"/>
      <c r="FE590" s="7" t="n"/>
      <c r="FF590" s="7" t="n"/>
      <c r="FG590" s="7" t="n"/>
      <c r="FH590" s="7" t="n"/>
      <c r="FI590" s="7" t="n"/>
      <c r="FJ590" s="7" t="n"/>
      <c r="FK590" s="7" t="n"/>
      <c r="FL590" s="7" t="n"/>
      <c r="FM590" s="7" t="n"/>
      <c r="FN590" s="7" t="n"/>
      <c r="FO590" s="7" t="n"/>
      <c r="FP590" s="7" t="n"/>
      <c r="FQ590" s="7" t="n"/>
      <c r="FR590" s="7" t="n"/>
      <c r="FS590" s="7" t="n"/>
      <c r="FT590" s="7" t="n"/>
      <c r="FU590" s="7" t="n"/>
      <c r="FV590" s="7" t="n"/>
      <c r="FW590" s="7" t="n"/>
      <c r="FX590" s="7" t="n"/>
      <c r="FY590" s="7" t="n"/>
      <c r="FZ590" s="7" t="n"/>
      <c r="GA590" s="7" t="n"/>
      <c r="GB590" s="7" t="n"/>
      <c r="GC590" s="7" t="n"/>
      <c r="GD590" s="7" t="n"/>
      <c r="GE590" s="7" t="n"/>
      <c r="GF590" s="7" t="n"/>
      <c r="GG590" s="7" t="n"/>
      <c r="GH590" s="7" t="n"/>
      <c r="GI590" s="7" t="n"/>
      <c r="GJ590" s="7" t="n"/>
      <c r="GK590" s="7" t="n"/>
      <c r="GL590" s="7" t="n"/>
      <c r="GM590" s="7" t="n"/>
      <c r="GN590" s="7" t="n"/>
      <c r="GO590" s="7" t="n"/>
      <c r="GP590" s="7" t="n"/>
      <c r="GQ590" s="7" t="n"/>
      <c r="GR590" s="7" t="n"/>
      <c r="GS590" s="7" t="n"/>
      <c r="GT590" s="7" t="n"/>
      <c r="GU590" s="7" t="n"/>
      <c r="GV590" s="7" t="n"/>
      <c r="GW590" s="7" t="n"/>
      <c r="GX590" s="7" t="n"/>
      <c r="GY590" s="7" t="n"/>
      <c r="GZ590" s="7" t="n"/>
      <c r="HA590" s="7" t="n"/>
      <c r="HB590" s="7" t="n"/>
      <c r="HC590" s="7" t="n"/>
      <c r="HD590" s="7" t="n"/>
      <c r="HE590" s="7" t="n"/>
      <c r="HF590" s="7" t="n"/>
      <c r="HG590" s="7" t="n"/>
      <c r="HH590" s="7" t="n"/>
      <c r="HI590" s="7" t="n"/>
      <c r="HJ590" s="7" t="n"/>
      <c r="HK590" s="7" t="n"/>
      <c r="HL590" s="7" t="n"/>
      <c r="HM590" s="7" t="n"/>
      <c r="HN590" s="7" t="n"/>
      <c r="HO590" s="7" t="n"/>
      <c r="HP590" s="7" t="n"/>
      <c r="HQ590" s="7" t="n"/>
      <c r="HR590" s="7" t="n"/>
      <c r="HS590" s="7" t="n"/>
      <c r="HT590" s="7" t="n"/>
      <c r="HU590" s="7" t="n"/>
      <c r="HV590" s="7" t="n"/>
      <c r="HW590" s="7" t="n"/>
      <c r="HX590" s="7" t="n"/>
      <c r="HY590" s="7" t="n"/>
      <c r="HZ590" s="7" t="n"/>
      <c r="IA590" s="7" t="n"/>
      <c r="IB590" s="7" t="n"/>
      <c r="IC590" s="7" t="n"/>
      <c r="ID590" s="7" t="n"/>
      <c r="IE590" s="7" t="n"/>
      <c r="IF590" s="7" t="n"/>
      <c r="IG590" s="7" t="n"/>
      <c r="IH590" s="7" t="n"/>
      <c r="II590" s="7" t="n"/>
      <c r="IJ590" s="7" t="n"/>
      <c r="IK590" s="7" t="n"/>
      <c r="IL590" s="7" t="n"/>
      <c r="IM590" s="7" t="n"/>
      <c r="IN590" s="7" t="n"/>
      <c r="IO590" s="7" t="n"/>
    </row>
    <row customFormat="true" ht="15" outlineLevel="0" r="591" s="77">
      <c r="A591" s="69" t="n"/>
      <c r="B591" s="71" t="n"/>
      <c r="C591" s="60" t="n"/>
      <c r="D591" s="71" t="n"/>
      <c r="E591" s="62" t="n"/>
      <c r="F591" s="63" t="n"/>
      <c r="G591" s="6" t="n"/>
      <c r="H591" s="6" t="n"/>
      <c r="I591" s="6" t="n"/>
      <c r="J591" s="7" t="n"/>
      <c r="K591" s="7" t="n"/>
      <c r="L591" s="7" t="n"/>
      <c r="M591" s="7" t="n"/>
      <c r="N591" s="7" t="n"/>
      <c r="O591" s="7" t="n"/>
      <c r="P591" s="7" t="n"/>
      <c r="Q591" s="7" t="n"/>
      <c r="R591" s="7" t="n"/>
      <c r="S591" s="7" t="n"/>
      <c r="T591" s="7" t="n"/>
      <c r="U591" s="7" t="n"/>
      <c r="V591" s="7" t="n"/>
      <c r="W591" s="7" t="n"/>
      <c r="X591" s="7" t="n"/>
      <c r="Y591" s="7" t="n"/>
      <c r="Z591" s="7" t="n"/>
      <c r="AA591" s="7" t="n"/>
      <c r="AB591" s="7" t="n"/>
      <c r="AC591" s="7" t="n"/>
      <c r="AD591" s="7" t="n"/>
      <c r="AE591" s="7" t="n"/>
      <c r="AF591" s="7" t="n"/>
      <c r="AG591" s="7" t="n"/>
      <c r="AH591" s="7" t="n"/>
      <c r="AI591" s="7" t="n"/>
      <c r="AJ591" s="7" t="n"/>
      <c r="AK591" s="7" t="n"/>
      <c r="AL591" s="7" t="n"/>
      <c r="AM591" s="7" t="n"/>
      <c r="AN591" s="7" t="n"/>
      <c r="AO591" s="7" t="n"/>
      <c r="AP591" s="7" t="n"/>
      <c r="AQ591" s="7" t="n"/>
      <c r="AR591" s="7" t="n"/>
      <c r="AS591" s="7" t="n"/>
      <c r="AT591" s="7" t="n"/>
      <c r="AU591" s="7" t="n"/>
      <c r="AV591" s="7" t="n"/>
      <c r="AW591" s="7" t="n"/>
      <c r="AX591" s="7" t="n"/>
      <c r="AY591" s="7" t="n"/>
      <c r="AZ591" s="7" t="n"/>
      <c r="BA591" s="7" t="n"/>
      <c r="BB591" s="7" t="n"/>
      <c r="BC591" s="7" t="n"/>
      <c r="BD591" s="7" t="n"/>
      <c r="BE591" s="7" t="n"/>
      <c r="BF591" s="7" t="n"/>
      <c r="BG591" s="7" t="n"/>
      <c r="BH591" s="7" t="n"/>
      <c r="BI591" s="7" t="n"/>
      <c r="BJ591" s="7" t="n"/>
      <c r="BK591" s="7" t="n"/>
      <c r="BL591" s="7" t="n"/>
      <c r="BM591" s="7" t="n"/>
      <c r="BN591" s="7" t="n"/>
      <c r="BO591" s="7" t="n"/>
      <c r="BP591" s="7" t="n"/>
      <c r="BQ591" s="7" t="n"/>
      <c r="BR591" s="7" t="n"/>
      <c r="BS591" s="7" t="n"/>
      <c r="BT591" s="7" t="n"/>
      <c r="BU591" s="7" t="n"/>
      <c r="BV591" s="7" t="n"/>
      <c r="BW591" s="7" t="n"/>
      <c r="BX591" s="7" t="n"/>
      <c r="BY591" s="7" t="n"/>
      <c r="BZ591" s="7" t="n"/>
      <c r="CA591" s="7" t="n"/>
      <c r="CB591" s="7" t="n"/>
      <c r="CC591" s="7" t="n"/>
      <c r="CD591" s="7" t="n"/>
      <c r="CE591" s="7" t="n"/>
      <c r="CF591" s="7" t="n"/>
      <c r="CG591" s="7" t="n"/>
      <c r="CH591" s="7" t="n"/>
      <c r="CI591" s="7" t="n"/>
      <c r="CJ591" s="7" t="n"/>
      <c r="CK591" s="7" t="n"/>
      <c r="CL591" s="7" t="n"/>
      <c r="CM591" s="7" t="n"/>
      <c r="CN591" s="7" t="n"/>
      <c r="CO591" s="7" t="n"/>
      <c r="CP591" s="7" t="n"/>
      <c r="CQ591" s="7" t="n"/>
      <c r="CR591" s="7" t="n"/>
      <c r="CS591" s="7" t="n"/>
      <c r="CT591" s="7" t="n"/>
      <c r="CU591" s="7" t="n"/>
      <c r="CV591" s="7" t="n"/>
      <c r="CW591" s="7" t="n"/>
      <c r="CX591" s="7" t="n"/>
      <c r="CY591" s="7" t="n"/>
      <c r="CZ591" s="7" t="n"/>
      <c r="DA591" s="7" t="n"/>
      <c r="DB591" s="7" t="n"/>
      <c r="DC591" s="7" t="n"/>
      <c r="DD591" s="7" t="n"/>
      <c r="DE591" s="7" t="n"/>
      <c r="DF591" s="7" t="n"/>
      <c r="DG591" s="7" t="n"/>
      <c r="DH591" s="7" t="n"/>
      <c r="DI591" s="7" t="n"/>
      <c r="DJ591" s="7" t="n"/>
      <c r="DK591" s="7" t="n"/>
      <c r="DL591" s="7" t="n"/>
      <c r="DM591" s="7" t="n"/>
      <c r="DN591" s="7" t="n"/>
      <c r="DO591" s="7" t="n"/>
      <c r="DP591" s="7" t="n"/>
      <c r="DQ591" s="7" t="n"/>
      <c r="DR591" s="7" t="n"/>
      <c r="DS591" s="7" t="n"/>
      <c r="DT591" s="7" t="n"/>
      <c r="DU591" s="7" t="n"/>
      <c r="DV591" s="7" t="n"/>
      <c r="DW591" s="7" t="n"/>
      <c r="DX591" s="7" t="n"/>
      <c r="DY591" s="7" t="n"/>
      <c r="DZ591" s="7" t="n"/>
      <c r="EA591" s="7" t="n"/>
      <c r="EB591" s="7" t="n"/>
      <c r="EC591" s="7" t="n"/>
      <c r="ED591" s="7" t="n"/>
      <c r="EE591" s="7" t="n"/>
      <c r="EF591" s="7" t="n"/>
      <c r="EG591" s="7" t="n"/>
      <c r="EH591" s="7" t="n"/>
      <c r="EI591" s="7" t="n"/>
      <c r="EJ591" s="7" t="n"/>
      <c r="EK591" s="7" t="n"/>
      <c r="EL591" s="7" t="n"/>
      <c r="EM591" s="7" t="n"/>
      <c r="EN591" s="7" t="n"/>
      <c r="EO591" s="7" t="n"/>
      <c r="EP591" s="7" t="n"/>
      <c r="EQ591" s="7" t="n"/>
      <c r="ER591" s="7" t="n"/>
      <c r="ES591" s="7" t="n"/>
      <c r="ET591" s="7" t="n"/>
      <c r="EU591" s="7" t="n"/>
      <c r="EV591" s="7" t="n"/>
      <c r="EW591" s="7" t="n"/>
      <c r="EX591" s="7" t="n"/>
      <c r="EY591" s="7" t="n"/>
      <c r="EZ591" s="7" t="n"/>
      <c r="FA591" s="7" t="n"/>
      <c r="FB591" s="7" t="n"/>
      <c r="FC591" s="7" t="n"/>
      <c r="FD591" s="7" t="n"/>
      <c r="FE591" s="7" t="n"/>
      <c r="FF591" s="7" t="n"/>
      <c r="FG591" s="7" t="n"/>
      <c r="FH591" s="7" t="n"/>
      <c r="FI591" s="7" t="n"/>
      <c r="FJ591" s="7" t="n"/>
      <c r="FK591" s="7" t="n"/>
      <c r="FL591" s="7" t="n"/>
      <c r="FM591" s="7" t="n"/>
      <c r="FN591" s="7" t="n"/>
      <c r="FO591" s="7" t="n"/>
      <c r="FP591" s="7" t="n"/>
      <c r="FQ591" s="7" t="n"/>
      <c r="FR591" s="7" t="n"/>
      <c r="FS591" s="7" t="n"/>
      <c r="FT591" s="7" t="n"/>
      <c r="FU591" s="7" t="n"/>
      <c r="FV591" s="7" t="n"/>
      <c r="FW591" s="7" t="n"/>
      <c r="FX591" s="7" t="n"/>
      <c r="FY591" s="7" t="n"/>
      <c r="FZ591" s="7" t="n"/>
      <c r="GA591" s="7" t="n"/>
      <c r="GB591" s="7" t="n"/>
      <c r="GC591" s="7" t="n"/>
      <c r="GD591" s="7" t="n"/>
      <c r="GE591" s="7" t="n"/>
      <c r="GF591" s="7" t="n"/>
      <c r="GG591" s="7" t="n"/>
      <c r="GH591" s="7" t="n"/>
      <c r="GI591" s="7" t="n"/>
      <c r="GJ591" s="7" t="n"/>
      <c r="GK591" s="7" t="n"/>
      <c r="GL591" s="7" t="n"/>
      <c r="GM591" s="7" t="n"/>
      <c r="GN591" s="7" t="n"/>
      <c r="GO591" s="7" t="n"/>
      <c r="GP591" s="7" t="n"/>
      <c r="GQ591" s="7" t="n"/>
      <c r="GR591" s="7" t="n"/>
      <c r="GS591" s="7" t="n"/>
      <c r="GT591" s="7" t="n"/>
      <c r="GU591" s="7" t="n"/>
      <c r="GV591" s="7" t="n"/>
      <c r="GW591" s="7" t="n"/>
      <c r="GX591" s="7" t="n"/>
      <c r="GY591" s="7" t="n"/>
      <c r="GZ591" s="7" t="n"/>
      <c r="HA591" s="7" t="n"/>
      <c r="HB591" s="7" t="n"/>
      <c r="HC591" s="7" t="n"/>
      <c r="HD591" s="7" t="n"/>
      <c r="HE591" s="7" t="n"/>
      <c r="HF591" s="7" t="n"/>
      <c r="HG591" s="7" t="n"/>
      <c r="HH591" s="7" t="n"/>
      <c r="HI591" s="7" t="n"/>
      <c r="HJ591" s="7" t="n"/>
      <c r="HK591" s="7" t="n"/>
      <c r="HL591" s="7" t="n"/>
      <c r="HM591" s="7" t="n"/>
      <c r="HN591" s="7" t="n"/>
      <c r="HO591" s="7" t="n"/>
      <c r="HP591" s="7" t="n"/>
      <c r="HQ591" s="7" t="n"/>
      <c r="HR591" s="7" t="n"/>
      <c r="HS591" s="7" t="n"/>
      <c r="HT591" s="7" t="n"/>
      <c r="HU591" s="7" t="n"/>
      <c r="HV591" s="7" t="n"/>
      <c r="HW591" s="7" t="n"/>
      <c r="HX591" s="7" t="n"/>
      <c r="HY591" s="7" t="n"/>
      <c r="HZ591" s="7" t="n"/>
      <c r="IA591" s="7" t="n"/>
      <c r="IB591" s="7" t="n"/>
      <c r="IC591" s="7" t="n"/>
      <c r="ID591" s="7" t="n"/>
      <c r="IE591" s="7" t="n"/>
      <c r="IF591" s="7" t="n"/>
      <c r="IG591" s="7" t="n"/>
      <c r="IH591" s="7" t="n"/>
      <c r="II591" s="7" t="n"/>
      <c r="IJ591" s="7" t="n"/>
      <c r="IK591" s="7" t="n"/>
      <c r="IL591" s="7" t="n"/>
      <c r="IM591" s="7" t="n"/>
      <c r="IN591" s="7" t="n"/>
      <c r="IO591" s="7" t="n"/>
    </row>
    <row customFormat="true" ht="15" outlineLevel="0" r="592" s="77">
      <c r="A592" s="69" t="n"/>
      <c r="B592" s="71" t="n"/>
      <c r="C592" s="60" t="n"/>
      <c r="D592" s="71" t="n"/>
      <c r="E592" s="62" t="n"/>
      <c r="F592" s="63" t="n"/>
      <c r="G592" s="6" t="n"/>
      <c r="H592" s="6" t="n"/>
      <c r="I592" s="6" t="n"/>
      <c r="J592" s="7" t="n"/>
      <c r="K592" s="7" t="n"/>
      <c r="L592" s="7" t="n"/>
      <c r="M592" s="7" t="n"/>
      <c r="N592" s="7" t="n"/>
      <c r="O592" s="7" t="n"/>
      <c r="P592" s="7" t="n"/>
      <c r="Q592" s="7" t="n"/>
      <c r="R592" s="7" t="n"/>
      <c r="S592" s="7" t="n"/>
      <c r="T592" s="7" t="n"/>
      <c r="U592" s="7" t="n"/>
      <c r="V592" s="7" t="n"/>
      <c r="W592" s="7" t="n"/>
      <c r="X592" s="7" t="n"/>
      <c r="Y592" s="7" t="n"/>
      <c r="Z592" s="7" t="n"/>
      <c r="AA592" s="7" t="n"/>
      <c r="AB592" s="7" t="n"/>
      <c r="AC592" s="7" t="n"/>
      <c r="AD592" s="7" t="n"/>
      <c r="AE592" s="7" t="n"/>
      <c r="AF592" s="7" t="n"/>
      <c r="AG592" s="7" t="n"/>
      <c r="AH592" s="7" t="n"/>
      <c r="AI592" s="7" t="n"/>
      <c r="AJ592" s="7" t="n"/>
      <c r="AK592" s="7" t="n"/>
      <c r="AL592" s="7" t="n"/>
      <c r="AM592" s="7" t="n"/>
      <c r="AN592" s="7" t="n"/>
      <c r="AO592" s="7" t="n"/>
      <c r="AP592" s="7" t="n"/>
      <c r="AQ592" s="7" t="n"/>
      <c r="AR592" s="7" t="n"/>
      <c r="AS592" s="7" t="n"/>
      <c r="AT592" s="7" t="n"/>
      <c r="AU592" s="7" t="n"/>
      <c r="AV592" s="7" t="n"/>
      <c r="AW592" s="7" t="n"/>
      <c r="AX592" s="7" t="n"/>
      <c r="AY592" s="7" t="n"/>
      <c r="AZ592" s="7" t="n"/>
      <c r="BA592" s="7" t="n"/>
      <c r="BB592" s="7" t="n"/>
      <c r="BC592" s="7" t="n"/>
      <c r="BD592" s="7" t="n"/>
      <c r="BE592" s="7" t="n"/>
      <c r="BF592" s="7" t="n"/>
      <c r="BG592" s="7" t="n"/>
      <c r="BH592" s="7" t="n"/>
      <c r="BI592" s="7" t="n"/>
      <c r="BJ592" s="7" t="n"/>
      <c r="BK592" s="7" t="n"/>
      <c r="BL592" s="7" t="n"/>
      <c r="BM592" s="7" t="n"/>
      <c r="BN592" s="7" t="n"/>
      <c r="BO592" s="7" t="n"/>
      <c r="BP592" s="7" t="n"/>
      <c r="BQ592" s="7" t="n"/>
      <c r="BR592" s="7" t="n"/>
      <c r="BS592" s="7" t="n"/>
      <c r="BT592" s="7" t="n"/>
      <c r="BU592" s="7" t="n"/>
      <c r="BV592" s="7" t="n"/>
      <c r="BW592" s="7" t="n"/>
      <c r="BX592" s="7" t="n"/>
      <c r="BY592" s="7" t="n"/>
      <c r="BZ592" s="7" t="n"/>
      <c r="CA592" s="7" t="n"/>
      <c r="CB592" s="7" t="n"/>
      <c r="CC592" s="7" t="n"/>
      <c r="CD592" s="7" t="n"/>
      <c r="CE592" s="7" t="n"/>
      <c r="CF592" s="7" t="n"/>
      <c r="CG592" s="7" t="n"/>
      <c r="CH592" s="7" t="n"/>
      <c r="CI592" s="7" t="n"/>
      <c r="CJ592" s="7" t="n"/>
      <c r="CK592" s="7" t="n"/>
      <c r="CL592" s="7" t="n"/>
      <c r="CM592" s="7" t="n"/>
      <c r="CN592" s="7" t="n"/>
      <c r="CO592" s="7" t="n"/>
      <c r="CP592" s="7" t="n"/>
      <c r="CQ592" s="7" t="n"/>
      <c r="CR592" s="7" t="n"/>
      <c r="CS592" s="7" t="n"/>
      <c r="CT592" s="7" t="n"/>
      <c r="CU592" s="7" t="n"/>
      <c r="CV592" s="7" t="n"/>
      <c r="CW592" s="7" t="n"/>
      <c r="CX592" s="7" t="n"/>
      <c r="CY592" s="7" t="n"/>
      <c r="CZ592" s="7" t="n"/>
      <c r="DA592" s="7" t="n"/>
      <c r="DB592" s="7" t="n"/>
      <c r="DC592" s="7" t="n"/>
      <c r="DD592" s="7" t="n"/>
      <c r="DE592" s="7" t="n"/>
      <c r="DF592" s="7" t="n"/>
      <c r="DG592" s="7" t="n"/>
      <c r="DH592" s="7" t="n"/>
      <c r="DI592" s="7" t="n"/>
      <c r="DJ592" s="7" t="n"/>
      <c r="DK592" s="7" t="n"/>
      <c r="DL592" s="7" t="n"/>
      <c r="DM592" s="7" t="n"/>
      <c r="DN592" s="7" t="n"/>
      <c r="DO592" s="7" t="n"/>
      <c r="DP592" s="7" t="n"/>
      <c r="DQ592" s="7" t="n"/>
      <c r="DR592" s="7" t="n"/>
      <c r="DS592" s="7" t="n"/>
      <c r="DT592" s="7" t="n"/>
      <c r="DU592" s="7" t="n"/>
      <c r="DV592" s="7" t="n"/>
      <c r="DW592" s="7" t="n"/>
      <c r="DX592" s="7" t="n"/>
      <c r="DY592" s="7" t="n"/>
      <c r="DZ592" s="7" t="n"/>
      <c r="EA592" s="7" t="n"/>
      <c r="EB592" s="7" t="n"/>
      <c r="EC592" s="7" t="n"/>
      <c r="ED592" s="7" t="n"/>
      <c r="EE592" s="7" t="n"/>
      <c r="EF592" s="7" t="n"/>
      <c r="EG592" s="7" t="n"/>
      <c r="EH592" s="7" t="n"/>
      <c r="EI592" s="7" t="n"/>
      <c r="EJ592" s="7" t="n"/>
      <c r="EK592" s="7" t="n"/>
      <c r="EL592" s="7" t="n"/>
      <c r="EM592" s="7" t="n"/>
      <c r="EN592" s="7" t="n"/>
      <c r="EO592" s="7" t="n"/>
      <c r="EP592" s="7" t="n"/>
      <c r="EQ592" s="7" t="n"/>
      <c r="ER592" s="7" t="n"/>
      <c r="ES592" s="7" t="n"/>
      <c r="ET592" s="7" t="n"/>
      <c r="EU592" s="7" t="n"/>
      <c r="EV592" s="7" t="n"/>
      <c r="EW592" s="7" t="n"/>
      <c r="EX592" s="7" t="n"/>
      <c r="EY592" s="7" t="n"/>
      <c r="EZ592" s="7" t="n"/>
      <c r="FA592" s="7" t="n"/>
      <c r="FB592" s="7" t="n"/>
      <c r="FC592" s="7" t="n"/>
      <c r="FD592" s="7" t="n"/>
      <c r="FE592" s="7" t="n"/>
      <c r="FF592" s="7" t="n"/>
      <c r="FG592" s="7" t="n"/>
      <c r="FH592" s="7" t="n"/>
      <c r="FI592" s="7" t="n"/>
      <c r="FJ592" s="7" t="n"/>
      <c r="FK592" s="7" t="n"/>
      <c r="FL592" s="7" t="n"/>
      <c r="FM592" s="7" t="n"/>
      <c r="FN592" s="7" t="n"/>
      <c r="FO592" s="7" t="n"/>
      <c r="FP592" s="7" t="n"/>
      <c r="FQ592" s="7" t="n"/>
      <c r="FR592" s="7" t="n"/>
      <c r="FS592" s="7" t="n"/>
      <c r="FT592" s="7" t="n"/>
      <c r="FU592" s="7" t="n"/>
      <c r="FV592" s="7" t="n"/>
      <c r="FW592" s="7" t="n"/>
      <c r="FX592" s="7" t="n"/>
      <c r="FY592" s="7" t="n"/>
      <c r="FZ592" s="7" t="n"/>
      <c r="GA592" s="7" t="n"/>
      <c r="GB592" s="7" t="n"/>
      <c r="GC592" s="7" t="n"/>
      <c r="GD592" s="7" t="n"/>
      <c r="GE592" s="7" t="n"/>
      <c r="GF592" s="7" t="n"/>
      <c r="GG592" s="7" t="n"/>
      <c r="GH592" s="7" t="n"/>
      <c r="GI592" s="7" t="n"/>
      <c r="GJ592" s="7" t="n"/>
      <c r="GK592" s="7" t="n"/>
      <c r="GL592" s="7" t="n"/>
      <c r="GM592" s="7" t="n"/>
      <c r="GN592" s="7" t="n"/>
      <c r="GO592" s="7" t="n"/>
      <c r="GP592" s="7" t="n"/>
      <c r="GQ592" s="7" t="n"/>
      <c r="GR592" s="7" t="n"/>
      <c r="GS592" s="7" t="n"/>
      <c r="GT592" s="7" t="n"/>
      <c r="GU592" s="7" t="n"/>
      <c r="GV592" s="7" t="n"/>
      <c r="GW592" s="7" t="n"/>
      <c r="GX592" s="7" t="n"/>
      <c r="GY592" s="7" t="n"/>
      <c r="GZ592" s="7" t="n"/>
      <c r="HA592" s="7" t="n"/>
      <c r="HB592" s="7" t="n"/>
      <c r="HC592" s="7" t="n"/>
      <c r="HD592" s="7" t="n"/>
      <c r="HE592" s="7" t="n"/>
      <c r="HF592" s="7" t="n"/>
      <c r="HG592" s="7" t="n"/>
      <c r="HH592" s="7" t="n"/>
      <c r="HI592" s="7" t="n"/>
      <c r="HJ592" s="7" t="n"/>
      <c r="HK592" s="7" t="n"/>
      <c r="HL592" s="7" t="n"/>
      <c r="HM592" s="7" t="n"/>
      <c r="HN592" s="7" t="n"/>
      <c r="HO592" s="7" t="n"/>
      <c r="HP592" s="7" t="n"/>
      <c r="HQ592" s="7" t="n"/>
      <c r="HR592" s="7" t="n"/>
      <c r="HS592" s="7" t="n"/>
      <c r="HT592" s="7" t="n"/>
      <c r="HU592" s="7" t="n"/>
      <c r="HV592" s="7" t="n"/>
      <c r="HW592" s="7" t="n"/>
      <c r="HX592" s="7" t="n"/>
      <c r="HY592" s="7" t="n"/>
      <c r="HZ592" s="7" t="n"/>
      <c r="IA592" s="7" t="n"/>
      <c r="IB592" s="7" t="n"/>
      <c r="IC592" s="7" t="n"/>
      <c r="ID592" s="7" t="n"/>
      <c r="IE592" s="7" t="n"/>
      <c r="IF592" s="7" t="n"/>
      <c r="IG592" s="7" t="n"/>
      <c r="IH592" s="7" t="n"/>
      <c r="II592" s="7" t="n"/>
      <c r="IJ592" s="7" t="n"/>
      <c r="IK592" s="7" t="n"/>
      <c r="IL592" s="7" t="n"/>
      <c r="IM592" s="7" t="n"/>
      <c r="IN592" s="7" t="n"/>
      <c r="IO592" s="7" t="n"/>
    </row>
    <row customFormat="true" ht="15" outlineLevel="0" r="593" s="77">
      <c r="A593" s="69" t="n"/>
      <c r="B593" s="71" t="n"/>
      <c r="C593" s="60" t="n"/>
      <c r="D593" s="71" t="n"/>
      <c r="E593" s="62" t="n"/>
      <c r="F593" s="63" t="n"/>
      <c r="G593" s="6" t="n"/>
      <c r="H593" s="6" t="n"/>
      <c r="I593" s="6" t="n"/>
      <c r="J593" s="7" t="n"/>
      <c r="K593" s="7" t="n"/>
      <c r="L593" s="7" t="n"/>
      <c r="M593" s="7" t="n"/>
      <c r="N593" s="7" t="n"/>
      <c r="O593" s="7" t="n"/>
      <c r="P593" s="7" t="n"/>
      <c r="Q593" s="7" t="n"/>
      <c r="R593" s="7" t="n"/>
      <c r="S593" s="7" t="n"/>
      <c r="T593" s="7" t="n"/>
      <c r="U593" s="7" t="n"/>
      <c r="V593" s="7" t="n"/>
      <c r="W593" s="7" t="n"/>
      <c r="X593" s="7" t="n"/>
      <c r="Y593" s="7" t="n"/>
      <c r="Z593" s="7" t="n"/>
      <c r="AA593" s="7" t="n"/>
      <c r="AB593" s="7" t="n"/>
      <c r="AC593" s="7" t="n"/>
      <c r="AD593" s="7" t="n"/>
      <c r="AE593" s="7" t="n"/>
      <c r="AF593" s="7" t="n"/>
      <c r="AG593" s="7" t="n"/>
      <c r="AH593" s="7" t="n"/>
      <c r="AI593" s="7" t="n"/>
      <c r="AJ593" s="7" t="n"/>
      <c r="AK593" s="7" t="n"/>
      <c r="AL593" s="7" t="n"/>
      <c r="AM593" s="7" t="n"/>
      <c r="AN593" s="7" t="n"/>
      <c r="AO593" s="7" t="n"/>
      <c r="AP593" s="7" t="n"/>
      <c r="AQ593" s="7" t="n"/>
      <c r="AR593" s="7" t="n"/>
      <c r="AS593" s="7" t="n"/>
      <c r="AT593" s="7" t="n"/>
      <c r="AU593" s="7" t="n"/>
      <c r="AV593" s="7" t="n"/>
      <c r="AW593" s="7" t="n"/>
      <c r="AX593" s="7" t="n"/>
      <c r="AY593" s="7" t="n"/>
      <c r="AZ593" s="7" t="n"/>
      <c r="BA593" s="7" t="n"/>
      <c r="BB593" s="7" t="n"/>
      <c r="BC593" s="7" t="n"/>
      <c r="BD593" s="7" t="n"/>
      <c r="BE593" s="7" t="n"/>
      <c r="BF593" s="7" t="n"/>
      <c r="BG593" s="7" t="n"/>
      <c r="BH593" s="7" t="n"/>
      <c r="BI593" s="7" t="n"/>
      <c r="BJ593" s="7" t="n"/>
      <c r="BK593" s="7" t="n"/>
      <c r="BL593" s="7" t="n"/>
      <c r="BM593" s="7" t="n"/>
      <c r="BN593" s="7" t="n"/>
      <c r="BO593" s="7" t="n"/>
      <c r="BP593" s="7" t="n"/>
      <c r="BQ593" s="7" t="n"/>
      <c r="BR593" s="7" t="n"/>
      <c r="BS593" s="7" t="n"/>
      <c r="BT593" s="7" t="n"/>
      <c r="BU593" s="7" t="n"/>
      <c r="BV593" s="7" t="n"/>
      <c r="BW593" s="7" t="n"/>
      <c r="BX593" s="7" t="n"/>
      <c r="BY593" s="7" t="n"/>
      <c r="BZ593" s="7" t="n"/>
      <c r="CA593" s="7" t="n"/>
      <c r="CB593" s="7" t="n"/>
      <c r="CC593" s="7" t="n"/>
      <c r="CD593" s="7" t="n"/>
      <c r="CE593" s="7" t="n"/>
      <c r="CF593" s="7" t="n"/>
      <c r="CG593" s="7" t="n"/>
      <c r="CH593" s="7" t="n"/>
      <c r="CI593" s="7" t="n"/>
      <c r="CJ593" s="7" t="n"/>
      <c r="CK593" s="7" t="n"/>
      <c r="CL593" s="7" t="n"/>
      <c r="CM593" s="7" t="n"/>
      <c r="CN593" s="7" t="n"/>
      <c r="CO593" s="7" t="n"/>
      <c r="CP593" s="7" t="n"/>
      <c r="CQ593" s="7" t="n"/>
      <c r="CR593" s="7" t="n"/>
      <c r="CS593" s="7" t="n"/>
      <c r="CT593" s="7" t="n"/>
      <c r="CU593" s="7" t="n"/>
      <c r="CV593" s="7" t="n"/>
      <c r="CW593" s="7" t="n"/>
      <c r="CX593" s="7" t="n"/>
      <c r="CY593" s="7" t="n"/>
      <c r="CZ593" s="7" t="n"/>
      <c r="DA593" s="7" t="n"/>
      <c r="DB593" s="7" t="n"/>
      <c r="DC593" s="7" t="n"/>
      <c r="DD593" s="7" t="n"/>
      <c r="DE593" s="7" t="n"/>
      <c r="DF593" s="7" t="n"/>
      <c r="DG593" s="7" t="n"/>
      <c r="DH593" s="7" t="n"/>
      <c r="DI593" s="7" t="n"/>
      <c r="DJ593" s="7" t="n"/>
      <c r="DK593" s="7" t="n"/>
      <c r="DL593" s="7" t="n"/>
      <c r="DM593" s="7" t="n"/>
      <c r="DN593" s="7" t="n"/>
      <c r="DO593" s="7" t="n"/>
      <c r="DP593" s="7" t="n"/>
      <c r="DQ593" s="7" t="n"/>
      <c r="DR593" s="7" t="n"/>
      <c r="DS593" s="7" t="n"/>
      <c r="DT593" s="7" t="n"/>
      <c r="DU593" s="7" t="n"/>
      <c r="DV593" s="7" t="n"/>
      <c r="DW593" s="7" t="n"/>
      <c r="DX593" s="7" t="n"/>
      <c r="DY593" s="7" t="n"/>
      <c r="DZ593" s="7" t="n"/>
      <c r="EA593" s="7" t="n"/>
      <c r="EB593" s="7" t="n"/>
      <c r="EC593" s="7" t="n"/>
      <c r="ED593" s="7" t="n"/>
      <c r="EE593" s="7" t="n"/>
      <c r="EF593" s="7" t="n"/>
      <c r="EG593" s="7" t="n"/>
      <c r="EH593" s="7" t="n"/>
      <c r="EI593" s="7" t="n"/>
      <c r="EJ593" s="7" t="n"/>
      <c r="EK593" s="7" t="n"/>
      <c r="EL593" s="7" t="n"/>
      <c r="EM593" s="7" t="n"/>
      <c r="EN593" s="7" t="n"/>
      <c r="EO593" s="7" t="n"/>
      <c r="EP593" s="7" t="n"/>
      <c r="EQ593" s="7" t="n"/>
      <c r="ER593" s="7" t="n"/>
      <c r="ES593" s="7" t="n"/>
      <c r="ET593" s="7" t="n"/>
      <c r="EU593" s="7" t="n"/>
      <c r="EV593" s="7" t="n"/>
      <c r="EW593" s="7" t="n"/>
      <c r="EX593" s="7" t="n"/>
      <c r="EY593" s="7" t="n"/>
      <c r="EZ593" s="7" t="n"/>
      <c r="FA593" s="7" t="n"/>
      <c r="FB593" s="7" t="n"/>
      <c r="FC593" s="7" t="n"/>
      <c r="FD593" s="7" t="n"/>
      <c r="FE593" s="7" t="n"/>
      <c r="FF593" s="7" t="n"/>
      <c r="FG593" s="7" t="n"/>
      <c r="FH593" s="7" t="n"/>
      <c r="FI593" s="7" t="n"/>
      <c r="FJ593" s="7" t="n"/>
      <c r="FK593" s="7" t="n"/>
      <c r="FL593" s="7" t="n"/>
      <c r="FM593" s="7" t="n"/>
      <c r="FN593" s="7" t="n"/>
      <c r="FO593" s="7" t="n"/>
      <c r="FP593" s="7" t="n"/>
      <c r="FQ593" s="7" t="n"/>
      <c r="FR593" s="7" t="n"/>
      <c r="FS593" s="7" t="n"/>
      <c r="FT593" s="7" t="n"/>
      <c r="FU593" s="7" t="n"/>
      <c r="FV593" s="7" t="n"/>
      <c r="FW593" s="7" t="n"/>
      <c r="FX593" s="7" t="n"/>
      <c r="FY593" s="7" t="n"/>
      <c r="FZ593" s="7" t="n"/>
      <c r="GA593" s="7" t="n"/>
      <c r="GB593" s="7" t="n"/>
      <c r="GC593" s="7" t="n"/>
      <c r="GD593" s="7" t="n"/>
      <c r="GE593" s="7" t="n"/>
      <c r="GF593" s="7" t="n"/>
      <c r="GG593" s="7" t="n"/>
      <c r="GH593" s="7" t="n"/>
      <c r="GI593" s="7" t="n"/>
      <c r="GJ593" s="7" t="n"/>
      <c r="GK593" s="7" t="n"/>
      <c r="GL593" s="7" t="n"/>
      <c r="GM593" s="7" t="n"/>
      <c r="GN593" s="7" t="n"/>
      <c r="GO593" s="7" t="n"/>
      <c r="GP593" s="7" t="n"/>
      <c r="GQ593" s="7" t="n"/>
      <c r="GR593" s="7" t="n"/>
      <c r="GS593" s="7" t="n"/>
      <c r="GT593" s="7" t="n"/>
      <c r="GU593" s="7" t="n"/>
      <c r="GV593" s="7" t="n"/>
      <c r="GW593" s="7" t="n"/>
      <c r="GX593" s="7" t="n"/>
      <c r="GY593" s="7" t="n"/>
      <c r="GZ593" s="7" t="n"/>
      <c r="HA593" s="7" t="n"/>
      <c r="HB593" s="7" t="n"/>
      <c r="HC593" s="7" t="n"/>
      <c r="HD593" s="7" t="n"/>
      <c r="HE593" s="7" t="n"/>
      <c r="HF593" s="7" t="n"/>
      <c r="HG593" s="7" t="n"/>
      <c r="HH593" s="7" t="n"/>
      <c r="HI593" s="7" t="n"/>
      <c r="HJ593" s="7" t="n"/>
      <c r="HK593" s="7" t="n"/>
      <c r="HL593" s="7" t="n"/>
      <c r="HM593" s="7" t="n"/>
      <c r="HN593" s="7" t="n"/>
      <c r="HO593" s="7" t="n"/>
      <c r="HP593" s="7" t="n"/>
      <c r="HQ593" s="7" t="n"/>
      <c r="HR593" s="7" t="n"/>
      <c r="HS593" s="7" t="n"/>
      <c r="HT593" s="7" t="n"/>
      <c r="HU593" s="7" t="n"/>
      <c r="HV593" s="7" t="n"/>
      <c r="HW593" s="7" t="n"/>
      <c r="HX593" s="7" t="n"/>
      <c r="HY593" s="7" t="n"/>
      <c r="HZ593" s="7" t="n"/>
      <c r="IA593" s="7" t="n"/>
      <c r="IB593" s="7" t="n"/>
      <c r="IC593" s="7" t="n"/>
      <c r="ID593" s="7" t="n"/>
      <c r="IE593" s="7" t="n"/>
      <c r="IF593" s="7" t="n"/>
      <c r="IG593" s="7" t="n"/>
      <c r="IH593" s="7" t="n"/>
      <c r="II593" s="7" t="n"/>
      <c r="IJ593" s="7" t="n"/>
      <c r="IK593" s="7" t="n"/>
      <c r="IL593" s="7" t="n"/>
      <c r="IM593" s="7" t="n"/>
      <c r="IN593" s="7" t="n"/>
      <c r="IO593" s="7" t="n"/>
    </row>
    <row customFormat="true" ht="15" outlineLevel="0" r="594" s="77">
      <c r="A594" s="69" t="n"/>
      <c r="B594" s="71" t="n"/>
      <c r="C594" s="60" t="n"/>
      <c r="D594" s="71" t="n"/>
      <c r="E594" s="62" t="n"/>
      <c r="F594" s="63" t="n"/>
      <c r="G594" s="6" t="n"/>
      <c r="H594" s="6" t="n"/>
      <c r="I594" s="6" t="n"/>
      <c r="J594" s="7" t="n"/>
      <c r="K594" s="7" t="n"/>
      <c r="L594" s="7" t="n"/>
      <c r="M594" s="7" t="n"/>
      <c r="N594" s="7" t="n"/>
      <c r="O594" s="7" t="n"/>
      <c r="P594" s="7" t="n"/>
      <c r="Q594" s="7" t="n"/>
      <c r="R594" s="7" t="n"/>
      <c r="S594" s="7" t="n"/>
      <c r="T594" s="7" t="n"/>
      <c r="U594" s="7" t="n"/>
      <c r="V594" s="7" t="n"/>
      <c r="W594" s="7" t="n"/>
      <c r="X594" s="7" t="n"/>
      <c r="Y594" s="7" t="n"/>
      <c r="Z594" s="7" t="n"/>
      <c r="AA594" s="7" t="n"/>
      <c r="AB594" s="7" t="n"/>
      <c r="AC594" s="7" t="n"/>
      <c r="AD594" s="7" t="n"/>
      <c r="AE594" s="7" t="n"/>
      <c r="AF594" s="7" t="n"/>
      <c r="AG594" s="7" t="n"/>
      <c r="AH594" s="7" t="n"/>
      <c r="AI594" s="7" t="n"/>
      <c r="AJ594" s="7" t="n"/>
      <c r="AK594" s="7" t="n"/>
      <c r="AL594" s="7" t="n"/>
      <c r="AM594" s="7" t="n"/>
      <c r="AN594" s="7" t="n"/>
      <c r="AO594" s="7" t="n"/>
      <c r="AP594" s="7" t="n"/>
      <c r="AQ594" s="7" t="n"/>
      <c r="AR594" s="7" t="n"/>
      <c r="AS594" s="7" t="n"/>
      <c r="AT594" s="7" t="n"/>
      <c r="AU594" s="7" t="n"/>
      <c r="AV594" s="7" t="n"/>
      <c r="AW594" s="7" t="n"/>
      <c r="AX594" s="7" t="n"/>
      <c r="AY594" s="7" t="n"/>
      <c r="AZ594" s="7" t="n"/>
      <c r="BA594" s="7" t="n"/>
      <c r="BB594" s="7" t="n"/>
      <c r="BC594" s="7" t="n"/>
      <c r="BD594" s="7" t="n"/>
      <c r="BE594" s="7" t="n"/>
      <c r="BF594" s="7" t="n"/>
      <c r="BG594" s="7" t="n"/>
      <c r="BH594" s="7" t="n"/>
      <c r="BI594" s="7" t="n"/>
      <c r="BJ594" s="7" t="n"/>
      <c r="BK594" s="7" t="n"/>
      <c r="BL594" s="7" t="n"/>
      <c r="BM594" s="7" t="n"/>
      <c r="BN594" s="7" t="n"/>
      <c r="BO594" s="7" t="n"/>
      <c r="BP594" s="7" t="n"/>
      <c r="BQ594" s="7" t="n"/>
      <c r="BR594" s="7" t="n"/>
      <c r="BS594" s="7" t="n"/>
      <c r="BT594" s="7" t="n"/>
      <c r="BU594" s="7" t="n"/>
      <c r="BV594" s="7" t="n"/>
      <c r="BW594" s="7" t="n"/>
      <c r="BX594" s="7" t="n"/>
      <c r="BY594" s="7" t="n"/>
      <c r="BZ594" s="7" t="n"/>
      <c r="CA594" s="7" t="n"/>
      <c r="CB594" s="7" t="n"/>
      <c r="CC594" s="7" t="n"/>
      <c r="CD594" s="7" t="n"/>
      <c r="CE594" s="7" t="n"/>
      <c r="CF594" s="7" t="n"/>
      <c r="CG594" s="7" t="n"/>
      <c r="CH594" s="7" t="n"/>
      <c r="CI594" s="7" t="n"/>
      <c r="CJ594" s="7" t="n"/>
      <c r="CK594" s="7" t="n"/>
      <c r="CL594" s="7" t="n"/>
      <c r="CM594" s="7" t="n"/>
      <c r="CN594" s="7" t="n"/>
      <c r="CO594" s="7" t="n"/>
      <c r="CP594" s="7" t="n"/>
      <c r="CQ594" s="7" t="n"/>
      <c r="CR594" s="7" t="n"/>
      <c r="CS594" s="7" t="n"/>
      <c r="CT594" s="7" t="n"/>
      <c r="CU594" s="7" t="n"/>
      <c r="CV594" s="7" t="n"/>
      <c r="CW594" s="7" t="n"/>
      <c r="CX594" s="7" t="n"/>
      <c r="CY594" s="7" t="n"/>
      <c r="CZ594" s="7" t="n"/>
      <c r="DA594" s="7" t="n"/>
      <c r="DB594" s="7" t="n"/>
      <c r="DC594" s="7" t="n"/>
      <c r="DD594" s="7" t="n"/>
      <c r="DE594" s="7" t="n"/>
      <c r="DF594" s="7" t="n"/>
      <c r="DG594" s="7" t="n"/>
      <c r="DH594" s="7" t="n"/>
      <c r="DI594" s="7" t="n"/>
      <c r="DJ594" s="7" t="n"/>
      <c r="DK594" s="7" t="n"/>
      <c r="DL594" s="7" t="n"/>
      <c r="DM594" s="7" t="n"/>
      <c r="DN594" s="7" t="n"/>
      <c r="DO594" s="7" t="n"/>
      <c r="DP594" s="7" t="n"/>
      <c r="DQ594" s="7" t="n"/>
      <c r="DR594" s="7" t="n"/>
      <c r="DS594" s="7" t="n"/>
      <c r="DT594" s="7" t="n"/>
      <c r="DU594" s="7" t="n"/>
      <c r="DV594" s="7" t="n"/>
      <c r="DW594" s="7" t="n"/>
      <c r="DX594" s="7" t="n"/>
      <c r="DY594" s="7" t="n"/>
      <c r="DZ594" s="7" t="n"/>
      <c r="EA594" s="7" t="n"/>
      <c r="EB594" s="7" t="n"/>
      <c r="EC594" s="7" t="n"/>
      <c r="ED594" s="7" t="n"/>
      <c r="EE594" s="7" t="n"/>
      <c r="EF594" s="7" t="n"/>
      <c r="EG594" s="7" t="n"/>
      <c r="EH594" s="7" t="n"/>
      <c r="EI594" s="7" t="n"/>
      <c r="EJ594" s="7" t="n"/>
      <c r="EK594" s="7" t="n"/>
      <c r="EL594" s="7" t="n"/>
      <c r="EM594" s="7" t="n"/>
      <c r="EN594" s="7" t="n"/>
      <c r="EO594" s="7" t="n"/>
      <c r="EP594" s="7" t="n"/>
      <c r="EQ594" s="7" t="n"/>
      <c r="ER594" s="7" t="n"/>
      <c r="ES594" s="7" t="n"/>
      <c r="ET594" s="7" t="n"/>
      <c r="EU594" s="7" t="n"/>
      <c r="EV594" s="7" t="n"/>
      <c r="EW594" s="7" t="n"/>
      <c r="EX594" s="7" t="n"/>
      <c r="EY594" s="7" t="n"/>
      <c r="EZ594" s="7" t="n"/>
      <c r="FA594" s="7" t="n"/>
      <c r="FB594" s="7" t="n"/>
      <c r="FC594" s="7" t="n"/>
      <c r="FD594" s="7" t="n"/>
      <c r="FE594" s="7" t="n"/>
      <c r="FF594" s="7" t="n"/>
      <c r="FG594" s="7" t="n"/>
      <c r="FH594" s="7" t="n"/>
      <c r="FI594" s="7" t="n"/>
      <c r="FJ594" s="7" t="n"/>
      <c r="FK594" s="7" t="n"/>
      <c r="FL594" s="7" t="n"/>
      <c r="FM594" s="7" t="n"/>
      <c r="FN594" s="7" t="n"/>
      <c r="FO594" s="7" t="n"/>
      <c r="FP594" s="7" t="n"/>
      <c r="FQ594" s="7" t="n"/>
      <c r="FR594" s="7" t="n"/>
      <c r="FS594" s="7" t="n"/>
      <c r="FT594" s="7" t="n"/>
      <c r="FU594" s="7" t="n"/>
      <c r="FV594" s="7" t="n"/>
      <c r="FW594" s="7" t="n"/>
      <c r="FX594" s="7" t="n"/>
      <c r="FY594" s="7" t="n"/>
      <c r="FZ594" s="7" t="n"/>
      <c r="GA594" s="7" t="n"/>
      <c r="GB594" s="7" t="n"/>
      <c r="GC594" s="7" t="n"/>
      <c r="GD594" s="7" t="n"/>
      <c r="GE594" s="7" t="n"/>
      <c r="GF594" s="7" t="n"/>
      <c r="GG594" s="7" t="n"/>
      <c r="GH594" s="7" t="n"/>
      <c r="GI594" s="7" t="n"/>
      <c r="GJ594" s="7" t="n"/>
      <c r="GK594" s="7" t="n"/>
      <c r="GL594" s="7" t="n"/>
      <c r="GM594" s="7" t="n"/>
      <c r="GN594" s="7" t="n"/>
      <c r="GO594" s="7" t="n"/>
      <c r="GP594" s="7" t="n"/>
      <c r="GQ594" s="7" t="n"/>
      <c r="GR594" s="7" t="n"/>
      <c r="GS594" s="7" t="n"/>
      <c r="GT594" s="7" t="n"/>
      <c r="GU594" s="7" t="n"/>
      <c r="GV594" s="7" t="n"/>
      <c r="GW594" s="7" t="n"/>
      <c r="GX594" s="7" t="n"/>
      <c r="GY594" s="7" t="n"/>
      <c r="GZ594" s="7" t="n"/>
      <c r="HA594" s="7" t="n"/>
      <c r="HB594" s="7" t="n"/>
      <c r="HC594" s="7" t="n"/>
      <c r="HD594" s="7" t="n"/>
      <c r="HE594" s="7" t="n"/>
      <c r="HF594" s="7" t="n"/>
      <c r="HG594" s="7" t="n"/>
      <c r="HH594" s="7" t="n"/>
      <c r="HI594" s="7" t="n"/>
      <c r="HJ594" s="7" t="n"/>
      <c r="HK594" s="7" t="n"/>
      <c r="HL594" s="7" t="n"/>
      <c r="HM594" s="7" t="n"/>
      <c r="HN594" s="7" t="n"/>
      <c r="HO594" s="7" t="n"/>
      <c r="HP594" s="7" t="n"/>
      <c r="HQ594" s="7" t="n"/>
      <c r="HR594" s="7" t="n"/>
      <c r="HS594" s="7" t="n"/>
      <c r="HT594" s="7" t="n"/>
      <c r="HU594" s="7" t="n"/>
      <c r="HV594" s="7" t="n"/>
      <c r="HW594" s="7" t="n"/>
      <c r="HX594" s="7" t="n"/>
      <c r="HY594" s="7" t="n"/>
      <c r="HZ594" s="7" t="n"/>
      <c r="IA594" s="7" t="n"/>
      <c r="IB594" s="7" t="n"/>
      <c r="IC594" s="7" t="n"/>
      <c r="ID594" s="7" t="n"/>
      <c r="IE594" s="7" t="n"/>
      <c r="IF594" s="7" t="n"/>
      <c r="IG594" s="7" t="n"/>
      <c r="IH594" s="7" t="n"/>
      <c r="II594" s="7" t="n"/>
      <c r="IJ594" s="7" t="n"/>
      <c r="IK594" s="7" t="n"/>
      <c r="IL594" s="7" t="n"/>
      <c r="IM594" s="7" t="n"/>
      <c r="IN594" s="7" t="n"/>
      <c r="IO594" s="7" t="n"/>
    </row>
    <row customFormat="true" ht="15" outlineLevel="0" r="595" s="77">
      <c r="A595" s="69" t="n"/>
      <c r="B595" s="71" t="n"/>
      <c r="C595" s="60" t="n"/>
      <c r="D595" s="71" t="n"/>
      <c r="E595" s="62" t="n"/>
      <c r="F595" s="63" t="n"/>
      <c r="G595" s="6" t="n"/>
      <c r="H595" s="6" t="n"/>
      <c r="I595" s="6" t="n"/>
      <c r="J595" s="7" t="n"/>
      <c r="K595" s="7" t="n"/>
      <c r="L595" s="7" t="n"/>
      <c r="M595" s="7" t="n"/>
      <c r="N595" s="7" t="n"/>
      <c r="O595" s="7" t="n"/>
      <c r="P595" s="7" t="n"/>
      <c r="Q595" s="7" t="n"/>
      <c r="R595" s="7" t="n"/>
      <c r="S595" s="7" t="n"/>
      <c r="T595" s="7" t="n"/>
      <c r="U595" s="7" t="n"/>
      <c r="V595" s="7" t="n"/>
      <c r="W595" s="7" t="n"/>
      <c r="X595" s="7" t="n"/>
      <c r="Y595" s="7" t="n"/>
      <c r="Z595" s="7" t="n"/>
      <c r="AA595" s="7" t="n"/>
      <c r="AB595" s="7" t="n"/>
      <c r="AC595" s="7" t="n"/>
      <c r="AD595" s="7" t="n"/>
      <c r="AE595" s="7" t="n"/>
      <c r="AF595" s="7" t="n"/>
      <c r="AG595" s="7" t="n"/>
      <c r="AH595" s="7" t="n"/>
      <c r="AI595" s="7" t="n"/>
      <c r="AJ595" s="7" t="n"/>
      <c r="AK595" s="7" t="n"/>
      <c r="AL595" s="7" t="n"/>
      <c r="AM595" s="7" t="n"/>
      <c r="AN595" s="7" t="n"/>
      <c r="AO595" s="7" t="n"/>
      <c r="AP595" s="7" t="n"/>
      <c r="AQ595" s="7" t="n"/>
      <c r="AR595" s="7" t="n"/>
      <c r="AS595" s="7" t="n"/>
      <c r="AT595" s="7" t="n"/>
      <c r="AU595" s="7" t="n"/>
      <c r="AV595" s="7" t="n"/>
      <c r="AW595" s="7" t="n"/>
      <c r="AX595" s="7" t="n"/>
      <c r="AY595" s="7" t="n"/>
      <c r="AZ595" s="7" t="n"/>
      <c r="BA595" s="7" t="n"/>
      <c r="BB595" s="7" t="n"/>
      <c r="BC595" s="7" t="n"/>
      <c r="BD595" s="7" t="n"/>
      <c r="BE595" s="7" t="n"/>
      <c r="BF595" s="7" t="n"/>
      <c r="BG595" s="7" t="n"/>
      <c r="BH595" s="7" t="n"/>
      <c r="BI595" s="7" t="n"/>
      <c r="BJ595" s="7" t="n"/>
      <c r="BK595" s="7" t="n"/>
      <c r="BL595" s="7" t="n"/>
      <c r="BM595" s="7" t="n"/>
      <c r="BN595" s="7" t="n"/>
      <c r="BO595" s="7" t="n"/>
      <c r="BP595" s="7" t="n"/>
      <c r="BQ595" s="7" t="n"/>
      <c r="BR595" s="7" t="n"/>
      <c r="BS595" s="7" t="n"/>
      <c r="BT595" s="7" t="n"/>
      <c r="BU595" s="7" t="n"/>
      <c r="BV595" s="7" t="n"/>
      <c r="BW595" s="7" t="n"/>
      <c r="BX595" s="7" t="n"/>
      <c r="BY595" s="7" t="n"/>
      <c r="BZ595" s="7" t="n"/>
      <c r="CA595" s="7" t="n"/>
      <c r="CB595" s="7" t="n"/>
      <c r="CC595" s="7" t="n"/>
      <c r="CD595" s="7" t="n"/>
      <c r="CE595" s="7" t="n"/>
      <c r="CF595" s="7" t="n"/>
      <c r="CG595" s="7" t="n"/>
      <c r="CH595" s="7" t="n"/>
      <c r="CI595" s="7" t="n"/>
      <c r="CJ595" s="7" t="n"/>
      <c r="CK595" s="7" t="n"/>
      <c r="CL595" s="7" t="n"/>
      <c r="CM595" s="7" t="n"/>
      <c r="CN595" s="7" t="n"/>
      <c r="CO595" s="7" t="n"/>
      <c r="CP595" s="7" t="n"/>
      <c r="CQ595" s="7" t="n"/>
      <c r="CR595" s="7" t="n"/>
      <c r="CS595" s="7" t="n"/>
      <c r="CT595" s="7" t="n"/>
      <c r="CU595" s="7" t="n"/>
      <c r="CV595" s="7" t="n"/>
      <c r="CW595" s="7" t="n"/>
      <c r="CX595" s="7" t="n"/>
      <c r="CY595" s="7" t="n"/>
      <c r="CZ595" s="7" t="n"/>
      <c r="DA595" s="7" t="n"/>
      <c r="DB595" s="7" t="n"/>
      <c r="DC595" s="7" t="n"/>
      <c r="DD595" s="7" t="n"/>
      <c r="DE595" s="7" t="n"/>
      <c r="DF595" s="7" t="n"/>
      <c r="DG595" s="7" t="n"/>
      <c r="DH595" s="7" t="n"/>
      <c r="DI595" s="7" t="n"/>
      <c r="DJ595" s="7" t="n"/>
      <c r="DK595" s="7" t="n"/>
      <c r="DL595" s="7" t="n"/>
      <c r="DM595" s="7" t="n"/>
      <c r="DN595" s="7" t="n"/>
      <c r="DO595" s="7" t="n"/>
      <c r="DP595" s="7" t="n"/>
      <c r="DQ595" s="7" t="n"/>
      <c r="DR595" s="7" t="n"/>
      <c r="DS595" s="7" t="n"/>
      <c r="DT595" s="7" t="n"/>
      <c r="DU595" s="7" t="n"/>
      <c r="DV595" s="7" t="n"/>
      <c r="DW595" s="7" t="n"/>
      <c r="DX595" s="7" t="n"/>
      <c r="DY595" s="7" t="n"/>
      <c r="DZ595" s="7" t="n"/>
      <c r="EA595" s="7" t="n"/>
      <c r="EB595" s="7" t="n"/>
      <c r="EC595" s="7" t="n"/>
      <c r="ED595" s="7" t="n"/>
      <c r="EE595" s="7" t="n"/>
      <c r="EF595" s="7" t="n"/>
      <c r="EG595" s="7" t="n"/>
      <c r="EH595" s="7" t="n"/>
      <c r="EI595" s="7" t="n"/>
      <c r="EJ595" s="7" t="n"/>
      <c r="EK595" s="7" t="n"/>
      <c r="EL595" s="7" t="n"/>
      <c r="EM595" s="7" t="n"/>
      <c r="EN595" s="7" t="n"/>
      <c r="EO595" s="7" t="n"/>
      <c r="EP595" s="7" t="n"/>
      <c r="EQ595" s="7" t="n"/>
      <c r="ER595" s="7" t="n"/>
      <c r="ES595" s="7" t="n"/>
      <c r="ET595" s="7" t="n"/>
      <c r="EU595" s="7" t="n"/>
      <c r="EV595" s="7" t="n"/>
      <c r="EW595" s="7" t="n"/>
      <c r="EX595" s="7" t="n"/>
      <c r="EY595" s="7" t="n"/>
      <c r="EZ595" s="7" t="n"/>
      <c r="FA595" s="7" t="n"/>
      <c r="FB595" s="7" t="n"/>
      <c r="FC595" s="7" t="n"/>
      <c r="FD595" s="7" t="n"/>
      <c r="FE595" s="7" t="n"/>
      <c r="FF595" s="7" t="n"/>
      <c r="FG595" s="7" t="n"/>
      <c r="FH595" s="7" t="n"/>
      <c r="FI595" s="7" t="n"/>
      <c r="FJ595" s="7" t="n"/>
      <c r="FK595" s="7" t="n"/>
      <c r="FL595" s="7" t="n"/>
      <c r="FM595" s="7" t="n"/>
      <c r="FN595" s="7" t="n"/>
      <c r="FO595" s="7" t="n"/>
      <c r="FP595" s="7" t="n"/>
      <c r="FQ595" s="7" t="n"/>
      <c r="FR595" s="7" t="n"/>
      <c r="FS595" s="7" t="n"/>
      <c r="FT595" s="7" t="n"/>
      <c r="FU595" s="7" t="n"/>
      <c r="FV595" s="7" t="n"/>
      <c r="FW595" s="7" t="n"/>
      <c r="FX595" s="7" t="n"/>
      <c r="FY595" s="7" t="n"/>
      <c r="FZ595" s="7" t="n"/>
      <c r="GA595" s="7" t="n"/>
      <c r="GB595" s="7" t="n"/>
      <c r="GC595" s="7" t="n"/>
      <c r="GD595" s="7" t="n"/>
      <c r="GE595" s="7" t="n"/>
      <c r="GF595" s="7" t="n"/>
      <c r="GG595" s="7" t="n"/>
      <c r="GH595" s="7" t="n"/>
      <c r="GI595" s="7" t="n"/>
      <c r="GJ595" s="7" t="n"/>
      <c r="GK595" s="7" t="n"/>
      <c r="GL595" s="7" t="n"/>
      <c r="GM595" s="7" t="n"/>
      <c r="GN595" s="7" t="n"/>
      <c r="GO595" s="7" t="n"/>
      <c r="GP595" s="7" t="n"/>
      <c r="GQ595" s="7" t="n"/>
      <c r="GR595" s="7" t="n"/>
      <c r="GS595" s="7" t="n"/>
      <c r="GT595" s="7" t="n"/>
      <c r="GU595" s="7" t="n"/>
      <c r="GV595" s="7" t="n"/>
      <c r="GW595" s="7" t="n"/>
      <c r="GX595" s="7" t="n"/>
      <c r="GY595" s="7" t="n"/>
      <c r="GZ595" s="7" t="n"/>
      <c r="HA595" s="7" t="n"/>
      <c r="HB595" s="7" t="n"/>
      <c r="HC595" s="7" t="n"/>
      <c r="HD595" s="7" t="n"/>
      <c r="HE595" s="7" t="n"/>
      <c r="HF595" s="7" t="n"/>
      <c r="HG595" s="7" t="n"/>
      <c r="HH595" s="7" t="n"/>
      <c r="HI595" s="7" t="n"/>
      <c r="HJ595" s="7" t="n"/>
      <c r="HK595" s="7" t="n"/>
      <c r="HL595" s="7" t="n"/>
      <c r="HM595" s="7" t="n"/>
      <c r="HN595" s="7" t="n"/>
      <c r="HO595" s="7" t="n"/>
      <c r="HP595" s="7" t="n"/>
      <c r="HQ595" s="7" t="n"/>
      <c r="HR595" s="7" t="n"/>
      <c r="HS595" s="7" t="n"/>
      <c r="HT595" s="7" t="n"/>
      <c r="HU595" s="7" t="n"/>
      <c r="HV595" s="7" t="n"/>
      <c r="HW595" s="7" t="n"/>
      <c r="HX595" s="7" t="n"/>
      <c r="HY595" s="7" t="n"/>
      <c r="HZ595" s="7" t="n"/>
      <c r="IA595" s="7" t="n"/>
      <c r="IB595" s="7" t="n"/>
      <c r="IC595" s="7" t="n"/>
      <c r="ID595" s="7" t="n"/>
      <c r="IE595" s="7" t="n"/>
      <c r="IF595" s="7" t="n"/>
      <c r="IG595" s="7" t="n"/>
      <c r="IH595" s="7" t="n"/>
      <c r="II595" s="7" t="n"/>
      <c r="IJ595" s="7" t="n"/>
      <c r="IK595" s="7" t="n"/>
      <c r="IL595" s="7" t="n"/>
      <c r="IM595" s="7" t="n"/>
      <c r="IN595" s="7" t="n"/>
      <c r="IO595" s="7" t="n"/>
    </row>
    <row customFormat="true" ht="15" outlineLevel="0" r="596" s="77">
      <c r="A596" s="69" t="n"/>
      <c r="B596" s="71" t="n"/>
      <c r="C596" s="60" t="n"/>
      <c r="D596" s="71" t="n"/>
      <c r="E596" s="62" t="n"/>
      <c r="F596" s="63" t="n"/>
      <c r="G596" s="6" t="n"/>
      <c r="H596" s="6" t="n"/>
      <c r="I596" s="6" t="n"/>
      <c r="J596" s="7" t="n"/>
      <c r="K596" s="7" t="n"/>
      <c r="L596" s="7" t="n"/>
      <c r="M596" s="7" t="n"/>
      <c r="N596" s="7" t="n"/>
      <c r="O596" s="7" t="n"/>
      <c r="P596" s="7" t="n"/>
      <c r="Q596" s="7" t="n"/>
      <c r="R596" s="7" t="n"/>
      <c r="S596" s="7" t="n"/>
      <c r="T596" s="7" t="n"/>
      <c r="U596" s="7" t="n"/>
      <c r="V596" s="7" t="n"/>
      <c r="W596" s="7" t="n"/>
      <c r="X596" s="7" t="n"/>
      <c r="Y596" s="7" t="n"/>
      <c r="Z596" s="7" t="n"/>
      <c r="AA596" s="7" t="n"/>
      <c r="AB596" s="7" t="n"/>
      <c r="AC596" s="7" t="n"/>
      <c r="AD596" s="7" t="n"/>
      <c r="AE596" s="7" t="n"/>
      <c r="AF596" s="7" t="n"/>
      <c r="AG596" s="7" t="n"/>
      <c r="AH596" s="7" t="n"/>
      <c r="AI596" s="7" t="n"/>
      <c r="AJ596" s="7" t="n"/>
      <c r="AK596" s="7" t="n"/>
      <c r="AL596" s="7" t="n"/>
      <c r="AM596" s="7" t="n"/>
      <c r="AN596" s="7" t="n"/>
      <c r="AO596" s="7" t="n"/>
      <c r="AP596" s="7" t="n"/>
      <c r="AQ596" s="7" t="n"/>
      <c r="AR596" s="7" t="n"/>
      <c r="AS596" s="7" t="n"/>
      <c r="AT596" s="7" t="n"/>
      <c r="AU596" s="7" t="n"/>
      <c r="AV596" s="7" t="n"/>
      <c r="AW596" s="7" t="n"/>
      <c r="AX596" s="7" t="n"/>
      <c r="AY596" s="7" t="n"/>
      <c r="AZ596" s="7" t="n"/>
      <c r="BA596" s="7" t="n"/>
      <c r="BB596" s="7" t="n"/>
      <c r="BC596" s="7" t="n"/>
      <c r="BD596" s="7" t="n"/>
      <c r="BE596" s="7" t="n"/>
      <c r="BF596" s="7" t="n"/>
      <c r="BG596" s="7" t="n"/>
      <c r="BH596" s="7" t="n"/>
      <c r="BI596" s="7" t="n"/>
      <c r="BJ596" s="7" t="n"/>
      <c r="BK596" s="7" t="n"/>
      <c r="BL596" s="7" t="n"/>
      <c r="BM596" s="7" t="n"/>
      <c r="BN596" s="7" t="n"/>
      <c r="BO596" s="7" t="n"/>
      <c r="BP596" s="7" t="n"/>
      <c r="BQ596" s="7" t="n"/>
      <c r="BR596" s="7" t="n"/>
      <c r="BS596" s="7" t="n"/>
      <c r="BT596" s="7" t="n"/>
      <c r="BU596" s="7" t="n"/>
      <c r="BV596" s="7" t="n"/>
      <c r="BW596" s="7" t="n"/>
      <c r="BX596" s="7" t="n"/>
      <c r="BY596" s="7" t="n"/>
      <c r="BZ596" s="7" t="n"/>
      <c r="CA596" s="7" t="n"/>
      <c r="CB596" s="7" t="n"/>
      <c r="CC596" s="7" t="n"/>
      <c r="CD596" s="7" t="n"/>
      <c r="CE596" s="7" t="n"/>
      <c r="CF596" s="7" t="n"/>
      <c r="CG596" s="7" t="n"/>
      <c r="CH596" s="7" t="n"/>
      <c r="CI596" s="7" t="n"/>
      <c r="CJ596" s="7" t="n"/>
      <c r="CK596" s="7" t="n"/>
      <c r="CL596" s="7" t="n"/>
      <c r="CM596" s="7" t="n"/>
      <c r="CN596" s="7" t="n"/>
      <c r="CO596" s="7" t="n"/>
      <c r="CP596" s="7" t="n"/>
      <c r="CQ596" s="7" t="n"/>
      <c r="CR596" s="7" t="n"/>
      <c r="CS596" s="7" t="n"/>
      <c r="CT596" s="7" t="n"/>
      <c r="CU596" s="7" t="n"/>
      <c r="CV596" s="7" t="n"/>
      <c r="CW596" s="7" t="n"/>
      <c r="CX596" s="7" t="n"/>
      <c r="CY596" s="7" t="n"/>
      <c r="CZ596" s="7" t="n"/>
      <c r="DA596" s="7" t="n"/>
      <c r="DB596" s="7" t="n"/>
      <c r="DC596" s="7" t="n"/>
      <c r="DD596" s="7" t="n"/>
      <c r="DE596" s="7" t="n"/>
      <c r="DF596" s="7" t="n"/>
      <c r="DG596" s="7" t="n"/>
      <c r="DH596" s="7" t="n"/>
      <c r="DI596" s="7" t="n"/>
      <c r="DJ596" s="7" t="n"/>
      <c r="DK596" s="7" t="n"/>
      <c r="DL596" s="7" t="n"/>
      <c r="DM596" s="7" t="n"/>
      <c r="DN596" s="7" t="n"/>
      <c r="DO596" s="7" t="n"/>
      <c r="DP596" s="7" t="n"/>
      <c r="DQ596" s="7" t="n"/>
      <c r="DR596" s="7" t="n"/>
      <c r="DS596" s="7" t="n"/>
      <c r="DT596" s="7" t="n"/>
      <c r="DU596" s="7" t="n"/>
      <c r="DV596" s="7" t="n"/>
      <c r="DW596" s="7" t="n"/>
      <c r="DX596" s="7" t="n"/>
      <c r="DY596" s="7" t="n"/>
      <c r="DZ596" s="7" t="n"/>
      <c r="EA596" s="7" t="n"/>
      <c r="EB596" s="7" t="n"/>
      <c r="EC596" s="7" t="n"/>
      <c r="ED596" s="7" t="n"/>
      <c r="EE596" s="7" t="n"/>
      <c r="EF596" s="7" t="n"/>
      <c r="EG596" s="7" t="n"/>
      <c r="EH596" s="7" t="n"/>
      <c r="EI596" s="7" t="n"/>
      <c r="EJ596" s="7" t="n"/>
      <c r="EK596" s="7" t="n"/>
      <c r="EL596" s="7" t="n"/>
      <c r="EM596" s="7" t="n"/>
      <c r="EN596" s="7" t="n"/>
      <c r="EO596" s="7" t="n"/>
      <c r="EP596" s="7" t="n"/>
      <c r="EQ596" s="7" t="n"/>
      <c r="ER596" s="7" t="n"/>
      <c r="ES596" s="7" t="n"/>
      <c r="ET596" s="7" t="n"/>
      <c r="EU596" s="7" t="n"/>
      <c r="EV596" s="7" t="n"/>
      <c r="EW596" s="7" t="n"/>
      <c r="EX596" s="7" t="n"/>
      <c r="EY596" s="7" t="n"/>
      <c r="EZ596" s="7" t="n"/>
      <c r="FA596" s="7" t="n"/>
      <c r="FB596" s="7" t="n"/>
      <c r="FC596" s="7" t="n"/>
      <c r="FD596" s="7" t="n"/>
      <c r="FE596" s="7" t="n"/>
      <c r="FF596" s="7" t="n"/>
      <c r="FG596" s="7" t="n"/>
      <c r="FH596" s="7" t="n"/>
      <c r="FI596" s="7" t="n"/>
      <c r="FJ596" s="7" t="n"/>
      <c r="FK596" s="7" t="n"/>
      <c r="FL596" s="7" t="n"/>
      <c r="FM596" s="7" t="n"/>
      <c r="FN596" s="7" t="n"/>
      <c r="FO596" s="7" t="n"/>
      <c r="FP596" s="7" t="n"/>
      <c r="FQ596" s="7" t="n"/>
      <c r="FR596" s="7" t="n"/>
      <c r="FS596" s="7" t="n"/>
      <c r="FT596" s="7" t="n"/>
      <c r="FU596" s="7" t="n"/>
      <c r="FV596" s="7" t="n"/>
      <c r="FW596" s="7" t="n"/>
      <c r="FX596" s="7" t="n"/>
      <c r="FY596" s="7" t="n"/>
      <c r="FZ596" s="7" t="n"/>
      <c r="GA596" s="7" t="n"/>
      <c r="GB596" s="7" t="n"/>
      <c r="GC596" s="7" t="n"/>
      <c r="GD596" s="7" t="n"/>
      <c r="GE596" s="7" t="n"/>
      <c r="GF596" s="7" t="n"/>
      <c r="GG596" s="7" t="n"/>
      <c r="GH596" s="7" t="n"/>
      <c r="GI596" s="7" t="n"/>
      <c r="GJ596" s="7" t="n"/>
      <c r="GK596" s="7" t="n"/>
      <c r="GL596" s="7" t="n"/>
      <c r="GM596" s="7" t="n"/>
      <c r="GN596" s="7" t="n"/>
      <c r="GO596" s="7" t="n"/>
      <c r="GP596" s="7" t="n"/>
      <c r="GQ596" s="7" t="n"/>
      <c r="GR596" s="7" t="n"/>
      <c r="GS596" s="7" t="n"/>
      <c r="GT596" s="7" t="n"/>
      <c r="GU596" s="7" t="n"/>
      <c r="GV596" s="7" t="n"/>
      <c r="GW596" s="7" t="n"/>
      <c r="GX596" s="7" t="n"/>
      <c r="GY596" s="7" t="n"/>
      <c r="GZ596" s="7" t="n"/>
      <c r="HA596" s="7" t="n"/>
      <c r="HB596" s="7" t="n"/>
      <c r="HC596" s="7" t="n"/>
      <c r="HD596" s="7" t="n"/>
      <c r="HE596" s="7" t="n"/>
      <c r="HF596" s="7" t="n"/>
      <c r="HG596" s="7" t="n"/>
      <c r="HH596" s="7" t="n"/>
      <c r="HI596" s="7" t="n"/>
      <c r="HJ596" s="7" t="n"/>
      <c r="HK596" s="7" t="n"/>
      <c r="HL596" s="7" t="n"/>
      <c r="HM596" s="7" t="n"/>
      <c r="HN596" s="7" t="n"/>
      <c r="HO596" s="7" t="n"/>
      <c r="HP596" s="7" t="n"/>
      <c r="HQ596" s="7" t="n"/>
      <c r="HR596" s="7" t="n"/>
      <c r="HS596" s="7" t="n"/>
      <c r="HT596" s="7" t="n"/>
      <c r="HU596" s="7" t="n"/>
      <c r="HV596" s="7" t="n"/>
      <c r="HW596" s="7" t="n"/>
      <c r="HX596" s="7" t="n"/>
      <c r="HY596" s="7" t="n"/>
      <c r="HZ596" s="7" t="n"/>
      <c r="IA596" s="7" t="n"/>
      <c r="IB596" s="7" t="n"/>
      <c r="IC596" s="7" t="n"/>
      <c r="ID596" s="7" t="n"/>
      <c r="IE596" s="7" t="n"/>
      <c r="IF596" s="7" t="n"/>
      <c r="IG596" s="7" t="n"/>
      <c r="IH596" s="7" t="n"/>
      <c r="II596" s="7" t="n"/>
      <c r="IJ596" s="7" t="n"/>
      <c r="IK596" s="7" t="n"/>
      <c r="IL596" s="7" t="n"/>
      <c r="IM596" s="7" t="n"/>
      <c r="IN596" s="7" t="n"/>
      <c r="IO596" s="7" t="n"/>
    </row>
    <row customFormat="true" ht="15" outlineLevel="0" r="597" s="77">
      <c r="A597" s="69" t="n"/>
      <c r="B597" s="71" t="n"/>
      <c r="C597" s="60" t="n"/>
      <c r="D597" s="71" t="n"/>
      <c r="E597" s="62" t="n"/>
      <c r="F597" s="63" t="n"/>
      <c r="G597" s="6" t="n"/>
      <c r="H597" s="6" t="n"/>
      <c r="I597" s="6" t="n"/>
      <c r="J597" s="7" t="n"/>
      <c r="K597" s="7" t="n"/>
      <c r="L597" s="7" t="n"/>
      <c r="M597" s="7" t="n"/>
      <c r="N597" s="7" t="n"/>
      <c r="O597" s="7" t="n"/>
      <c r="P597" s="7" t="n"/>
      <c r="Q597" s="7" t="n"/>
      <c r="R597" s="7" t="n"/>
      <c r="S597" s="7" t="n"/>
      <c r="T597" s="7" t="n"/>
      <c r="U597" s="7" t="n"/>
      <c r="V597" s="7" t="n"/>
      <c r="W597" s="7" t="n"/>
      <c r="X597" s="7" t="n"/>
      <c r="Y597" s="7" t="n"/>
      <c r="Z597" s="7" t="n"/>
      <c r="AA597" s="7" t="n"/>
      <c r="AB597" s="7" t="n"/>
      <c r="AC597" s="7" t="n"/>
      <c r="AD597" s="7" t="n"/>
      <c r="AE597" s="7" t="n"/>
      <c r="AF597" s="7" t="n"/>
      <c r="AG597" s="7" t="n"/>
      <c r="AH597" s="7" t="n"/>
      <c r="AI597" s="7" t="n"/>
      <c r="AJ597" s="7" t="n"/>
      <c r="AK597" s="7" t="n"/>
      <c r="AL597" s="7" t="n"/>
      <c r="AM597" s="7" t="n"/>
      <c r="AN597" s="7" t="n"/>
      <c r="AO597" s="7" t="n"/>
      <c r="AP597" s="7" t="n"/>
      <c r="AQ597" s="7" t="n"/>
      <c r="AR597" s="7" t="n"/>
      <c r="AS597" s="7" t="n"/>
      <c r="AT597" s="7" t="n"/>
      <c r="AU597" s="7" t="n"/>
      <c r="AV597" s="7" t="n"/>
      <c r="AW597" s="7" t="n"/>
      <c r="AX597" s="7" t="n"/>
      <c r="AY597" s="7" t="n"/>
      <c r="AZ597" s="7" t="n"/>
      <c r="BA597" s="7" t="n"/>
      <c r="BB597" s="7" t="n"/>
      <c r="BC597" s="7" t="n"/>
      <c r="BD597" s="7" t="n"/>
      <c r="BE597" s="7" t="n"/>
      <c r="BF597" s="7" t="n"/>
      <c r="BG597" s="7" t="n"/>
      <c r="BH597" s="7" t="n"/>
      <c r="BI597" s="7" t="n"/>
      <c r="BJ597" s="7" t="n"/>
      <c r="BK597" s="7" t="n"/>
      <c r="BL597" s="7" t="n"/>
      <c r="BM597" s="7" t="n"/>
      <c r="BN597" s="7" t="n"/>
      <c r="BO597" s="7" t="n"/>
      <c r="BP597" s="7" t="n"/>
      <c r="BQ597" s="7" t="n"/>
      <c r="BR597" s="7" t="n"/>
      <c r="BS597" s="7" t="n"/>
      <c r="BT597" s="7" t="n"/>
      <c r="BU597" s="7" t="n"/>
      <c r="BV597" s="7" t="n"/>
      <c r="BW597" s="7" t="n"/>
      <c r="BX597" s="7" t="n"/>
      <c r="BY597" s="7" t="n"/>
      <c r="BZ597" s="7" t="n"/>
      <c r="CA597" s="7" t="n"/>
      <c r="CB597" s="7" t="n"/>
      <c r="CC597" s="7" t="n"/>
      <c r="CD597" s="7" t="n"/>
      <c r="CE597" s="7" t="n"/>
      <c r="CF597" s="7" t="n"/>
      <c r="CG597" s="7" t="n"/>
      <c r="CH597" s="7" t="n"/>
      <c r="CI597" s="7" t="n"/>
      <c r="CJ597" s="7" t="n"/>
      <c r="CK597" s="7" t="n"/>
      <c r="CL597" s="7" t="n"/>
      <c r="CM597" s="7" t="n"/>
      <c r="CN597" s="7" t="n"/>
      <c r="CO597" s="7" t="n"/>
      <c r="CP597" s="7" t="n"/>
      <c r="CQ597" s="7" t="n"/>
      <c r="CR597" s="7" t="n"/>
      <c r="CS597" s="7" t="n"/>
      <c r="CT597" s="7" t="n"/>
      <c r="CU597" s="7" t="n"/>
      <c r="CV597" s="7" t="n"/>
      <c r="CW597" s="7" t="n"/>
      <c r="CX597" s="7" t="n"/>
      <c r="CY597" s="7" t="n"/>
      <c r="CZ597" s="7" t="n"/>
      <c r="DA597" s="7" t="n"/>
      <c r="DB597" s="7" t="n"/>
      <c r="DC597" s="7" t="n"/>
      <c r="DD597" s="7" t="n"/>
      <c r="DE597" s="7" t="n"/>
      <c r="DF597" s="7" t="n"/>
      <c r="DG597" s="7" t="n"/>
      <c r="DH597" s="7" t="n"/>
      <c r="DI597" s="7" t="n"/>
      <c r="DJ597" s="7" t="n"/>
      <c r="DK597" s="7" t="n"/>
      <c r="DL597" s="7" t="n"/>
      <c r="DM597" s="7" t="n"/>
      <c r="DN597" s="7" t="n"/>
      <c r="DO597" s="7" t="n"/>
      <c r="DP597" s="7" t="n"/>
      <c r="DQ597" s="7" t="n"/>
      <c r="DR597" s="7" t="n"/>
      <c r="DS597" s="7" t="n"/>
      <c r="DT597" s="7" t="n"/>
      <c r="DU597" s="7" t="n"/>
      <c r="DV597" s="7" t="n"/>
      <c r="DW597" s="7" t="n"/>
      <c r="DX597" s="7" t="n"/>
      <c r="DY597" s="7" t="n"/>
      <c r="DZ597" s="7" t="n"/>
      <c r="EA597" s="7" t="n"/>
      <c r="EB597" s="7" t="n"/>
      <c r="EC597" s="7" t="n"/>
      <c r="ED597" s="7" t="n"/>
      <c r="EE597" s="7" t="n"/>
      <c r="EF597" s="7" t="n"/>
      <c r="EG597" s="7" t="n"/>
      <c r="EH597" s="7" t="n"/>
      <c r="EI597" s="7" t="n"/>
      <c r="EJ597" s="7" t="n"/>
      <c r="EK597" s="7" t="n"/>
      <c r="EL597" s="7" t="n"/>
      <c r="EM597" s="7" t="n"/>
      <c r="EN597" s="7" t="n"/>
      <c r="EO597" s="7" t="n"/>
      <c r="EP597" s="7" t="n"/>
      <c r="EQ597" s="7" t="n"/>
      <c r="ER597" s="7" t="n"/>
      <c r="ES597" s="7" t="n"/>
      <c r="ET597" s="7" t="n"/>
      <c r="EU597" s="7" t="n"/>
      <c r="EV597" s="7" t="n"/>
      <c r="EW597" s="7" t="n"/>
      <c r="EX597" s="7" t="n"/>
      <c r="EY597" s="7" t="n"/>
      <c r="EZ597" s="7" t="n"/>
      <c r="FA597" s="7" t="n"/>
      <c r="FB597" s="7" t="n"/>
      <c r="FC597" s="7" t="n"/>
      <c r="FD597" s="7" t="n"/>
      <c r="FE597" s="7" t="n"/>
      <c r="FF597" s="7" t="n"/>
      <c r="FG597" s="7" t="n"/>
      <c r="FH597" s="7" t="n"/>
      <c r="FI597" s="7" t="n"/>
      <c r="FJ597" s="7" t="n"/>
      <c r="FK597" s="7" t="n"/>
      <c r="FL597" s="7" t="n"/>
      <c r="FM597" s="7" t="n"/>
      <c r="FN597" s="7" t="n"/>
      <c r="FO597" s="7" t="n"/>
      <c r="FP597" s="7" t="n"/>
      <c r="FQ597" s="7" t="n"/>
      <c r="FR597" s="7" t="n"/>
      <c r="FS597" s="7" t="n"/>
      <c r="FT597" s="7" t="n"/>
      <c r="FU597" s="7" t="n"/>
      <c r="FV597" s="7" t="n"/>
      <c r="FW597" s="7" t="n"/>
      <c r="FX597" s="7" t="n"/>
      <c r="FY597" s="7" t="n"/>
      <c r="FZ597" s="7" t="n"/>
      <c r="GA597" s="7" t="n"/>
      <c r="GB597" s="7" t="n"/>
      <c r="GC597" s="7" t="n"/>
      <c r="GD597" s="7" t="n"/>
      <c r="GE597" s="7" t="n"/>
      <c r="GF597" s="7" t="n"/>
      <c r="GG597" s="7" t="n"/>
      <c r="GH597" s="7" t="n"/>
      <c r="GI597" s="7" t="n"/>
      <c r="GJ597" s="7" t="n"/>
      <c r="GK597" s="7" t="n"/>
      <c r="GL597" s="7" t="n"/>
      <c r="GM597" s="7" t="n"/>
      <c r="GN597" s="7" t="n"/>
      <c r="GO597" s="7" t="n"/>
      <c r="GP597" s="7" t="n"/>
      <c r="GQ597" s="7" t="n"/>
      <c r="GR597" s="7" t="n"/>
      <c r="GS597" s="7" t="n"/>
      <c r="GT597" s="7" t="n"/>
      <c r="GU597" s="7" t="n"/>
      <c r="GV597" s="7" t="n"/>
      <c r="GW597" s="7" t="n"/>
      <c r="GX597" s="7" t="n"/>
      <c r="GY597" s="7" t="n"/>
      <c r="GZ597" s="7" t="n"/>
      <c r="HA597" s="7" t="n"/>
      <c r="HB597" s="7" t="n"/>
      <c r="HC597" s="7" t="n"/>
      <c r="HD597" s="7" t="n"/>
      <c r="HE597" s="7" t="n"/>
      <c r="HF597" s="7" t="n"/>
      <c r="HG597" s="7" t="n"/>
      <c r="HH597" s="7" t="n"/>
      <c r="HI597" s="7" t="n"/>
      <c r="HJ597" s="7" t="n"/>
      <c r="HK597" s="7" t="n"/>
      <c r="HL597" s="7" t="n"/>
      <c r="HM597" s="7" t="n"/>
      <c r="HN597" s="7" t="n"/>
      <c r="HO597" s="7" t="n"/>
      <c r="HP597" s="7" t="n"/>
      <c r="HQ597" s="7" t="n"/>
      <c r="HR597" s="7" t="n"/>
      <c r="HS597" s="7" t="n"/>
      <c r="HT597" s="7" t="n"/>
      <c r="HU597" s="7" t="n"/>
      <c r="HV597" s="7" t="n"/>
      <c r="HW597" s="7" t="n"/>
      <c r="HX597" s="7" t="n"/>
      <c r="HY597" s="7" t="n"/>
      <c r="HZ597" s="7" t="n"/>
      <c r="IA597" s="7" t="n"/>
      <c r="IB597" s="7" t="n"/>
      <c r="IC597" s="7" t="n"/>
      <c r="ID597" s="7" t="n"/>
      <c r="IE597" s="7" t="n"/>
      <c r="IF597" s="7" t="n"/>
      <c r="IG597" s="7" t="n"/>
      <c r="IH597" s="7" t="n"/>
      <c r="II597" s="7" t="n"/>
      <c r="IJ597" s="7" t="n"/>
      <c r="IK597" s="7" t="n"/>
      <c r="IL597" s="7" t="n"/>
      <c r="IM597" s="7" t="n"/>
      <c r="IN597" s="7" t="n"/>
      <c r="IO597" s="7" t="n"/>
    </row>
    <row customFormat="true" ht="15" outlineLevel="0" r="598" s="77">
      <c r="A598" s="69" t="n"/>
      <c r="B598" s="71" t="n"/>
      <c r="C598" s="60" t="n"/>
      <c r="D598" s="71" t="n"/>
      <c r="E598" s="62" t="n"/>
      <c r="F598" s="63" t="n"/>
      <c r="G598" s="6" t="n"/>
      <c r="H598" s="6" t="n"/>
      <c r="I598" s="6" t="n"/>
      <c r="J598" s="7" t="n"/>
      <c r="K598" s="7" t="n"/>
      <c r="L598" s="7" t="n"/>
      <c r="M598" s="7" t="n"/>
      <c r="N598" s="7" t="n"/>
      <c r="O598" s="7" t="n"/>
      <c r="P598" s="7" t="n"/>
      <c r="Q598" s="7" t="n"/>
      <c r="R598" s="7" t="n"/>
      <c r="S598" s="7" t="n"/>
      <c r="T598" s="7" t="n"/>
      <c r="U598" s="7" t="n"/>
      <c r="V598" s="7" t="n"/>
      <c r="W598" s="7" t="n"/>
      <c r="X598" s="7" t="n"/>
      <c r="Y598" s="7" t="n"/>
      <c r="Z598" s="7" t="n"/>
      <c r="AA598" s="7" t="n"/>
      <c r="AB598" s="7" t="n"/>
      <c r="AC598" s="7" t="n"/>
      <c r="AD598" s="7" t="n"/>
      <c r="AE598" s="7" t="n"/>
      <c r="AF598" s="7" t="n"/>
      <c r="AG598" s="7" t="n"/>
      <c r="AH598" s="7" t="n"/>
      <c r="AI598" s="7" t="n"/>
      <c r="AJ598" s="7" t="n"/>
      <c r="AK598" s="7" t="n"/>
      <c r="AL598" s="7" t="n"/>
      <c r="AM598" s="7" t="n"/>
      <c r="AN598" s="7" t="n"/>
      <c r="AO598" s="7" t="n"/>
      <c r="AP598" s="7" t="n"/>
      <c r="AQ598" s="7" t="n"/>
      <c r="AR598" s="7" t="n"/>
      <c r="AS598" s="7" t="n"/>
      <c r="AT598" s="7" t="n"/>
      <c r="AU598" s="7" t="n"/>
      <c r="AV598" s="7" t="n"/>
      <c r="AW598" s="7" t="n"/>
      <c r="AX598" s="7" t="n"/>
      <c r="AY598" s="7" t="n"/>
      <c r="AZ598" s="7" t="n"/>
      <c r="BA598" s="7" t="n"/>
      <c r="BB598" s="7" t="n"/>
      <c r="BC598" s="7" t="n"/>
      <c r="BD598" s="7" t="n"/>
      <c r="BE598" s="7" t="n"/>
      <c r="BF598" s="7" t="n"/>
      <c r="BG598" s="7" t="n"/>
      <c r="BH598" s="7" t="n"/>
      <c r="BI598" s="7" t="n"/>
      <c r="BJ598" s="7" t="n"/>
      <c r="BK598" s="7" t="n"/>
      <c r="BL598" s="7" t="n"/>
      <c r="BM598" s="7" t="n"/>
      <c r="BN598" s="7" t="n"/>
      <c r="BO598" s="7" t="n"/>
      <c r="BP598" s="7" t="n"/>
      <c r="BQ598" s="7" t="n"/>
      <c r="BR598" s="7" t="n"/>
      <c r="BS598" s="7" t="n"/>
      <c r="BT598" s="7" t="n"/>
      <c r="BU598" s="7" t="n"/>
      <c r="BV598" s="7" t="n"/>
      <c r="BW598" s="7" t="n"/>
      <c r="BX598" s="7" t="n"/>
      <c r="BY598" s="7" t="n"/>
      <c r="BZ598" s="7" t="n"/>
      <c r="CA598" s="7" t="n"/>
      <c r="CB598" s="7" t="n"/>
      <c r="CC598" s="7" t="n"/>
      <c r="CD598" s="7" t="n"/>
      <c r="CE598" s="7" t="n"/>
      <c r="CF598" s="7" t="n"/>
      <c r="CG598" s="7" t="n"/>
      <c r="CH598" s="7" t="n"/>
      <c r="CI598" s="7" t="n"/>
      <c r="CJ598" s="7" t="n"/>
      <c r="CK598" s="7" t="n"/>
      <c r="CL598" s="7" t="n"/>
      <c r="CM598" s="7" t="n"/>
      <c r="CN598" s="7" t="n"/>
      <c r="CO598" s="7" t="n"/>
      <c r="CP598" s="7" t="n"/>
      <c r="CQ598" s="7" t="n"/>
      <c r="CR598" s="7" t="n"/>
      <c r="CS598" s="7" t="n"/>
      <c r="CT598" s="7" t="n"/>
      <c r="CU598" s="7" t="n"/>
      <c r="CV598" s="7" t="n"/>
      <c r="CW598" s="7" t="n"/>
      <c r="CX598" s="7" t="n"/>
      <c r="CY598" s="7" t="n"/>
      <c r="CZ598" s="7" t="n"/>
      <c r="DA598" s="7" t="n"/>
      <c r="DB598" s="7" t="n"/>
      <c r="DC598" s="7" t="n"/>
      <c r="DD598" s="7" t="n"/>
      <c r="DE598" s="7" t="n"/>
      <c r="DF598" s="7" t="n"/>
      <c r="DG598" s="7" t="n"/>
      <c r="DH598" s="7" t="n"/>
      <c r="DI598" s="7" t="n"/>
      <c r="DJ598" s="7" t="n"/>
      <c r="DK598" s="7" t="n"/>
      <c r="DL598" s="7" t="n"/>
      <c r="DM598" s="7" t="n"/>
      <c r="DN598" s="7" t="n"/>
      <c r="DO598" s="7" t="n"/>
      <c r="DP598" s="7" t="n"/>
      <c r="DQ598" s="7" t="n"/>
      <c r="DR598" s="7" t="n"/>
      <c r="DS598" s="7" t="n"/>
      <c r="DT598" s="7" t="n"/>
      <c r="DU598" s="7" t="n"/>
      <c r="DV598" s="7" t="n"/>
      <c r="DW598" s="7" t="n"/>
      <c r="DX598" s="7" t="n"/>
      <c r="DY598" s="7" t="n"/>
      <c r="DZ598" s="7" t="n"/>
      <c r="EA598" s="7" t="n"/>
      <c r="EB598" s="7" t="n"/>
      <c r="EC598" s="7" t="n"/>
      <c r="ED598" s="7" t="n"/>
      <c r="EE598" s="7" t="n"/>
      <c r="EF598" s="7" t="n"/>
      <c r="EG598" s="7" t="n"/>
      <c r="EH598" s="7" t="n"/>
      <c r="EI598" s="7" t="n"/>
      <c r="EJ598" s="7" t="n"/>
      <c r="EK598" s="7" t="n"/>
      <c r="EL598" s="7" t="n"/>
      <c r="EM598" s="7" t="n"/>
      <c r="EN598" s="7" t="n"/>
      <c r="EO598" s="7" t="n"/>
      <c r="EP598" s="7" t="n"/>
      <c r="EQ598" s="7" t="n"/>
      <c r="ER598" s="7" t="n"/>
      <c r="ES598" s="7" t="n"/>
      <c r="ET598" s="7" t="n"/>
      <c r="EU598" s="7" t="n"/>
      <c r="EV598" s="7" t="n"/>
      <c r="EW598" s="7" t="n"/>
      <c r="EX598" s="7" t="n"/>
      <c r="EY598" s="7" t="n"/>
      <c r="EZ598" s="7" t="n"/>
      <c r="FA598" s="7" t="n"/>
      <c r="FB598" s="7" t="n"/>
      <c r="FC598" s="7" t="n"/>
      <c r="FD598" s="7" t="n"/>
      <c r="FE598" s="7" t="n"/>
      <c r="FF598" s="7" t="n"/>
      <c r="FG598" s="7" t="n"/>
      <c r="FH598" s="7" t="n"/>
      <c r="FI598" s="7" t="n"/>
      <c r="FJ598" s="7" t="n"/>
      <c r="FK598" s="7" t="n"/>
      <c r="FL598" s="7" t="n"/>
      <c r="FM598" s="7" t="n"/>
      <c r="FN598" s="7" t="n"/>
      <c r="FO598" s="7" t="n"/>
      <c r="FP598" s="7" t="n"/>
      <c r="FQ598" s="7" t="n"/>
      <c r="FR598" s="7" t="n"/>
      <c r="FS598" s="7" t="n"/>
      <c r="FT598" s="7" t="n"/>
      <c r="FU598" s="7" t="n"/>
      <c r="FV598" s="7" t="n"/>
      <c r="FW598" s="7" t="n"/>
      <c r="FX598" s="7" t="n"/>
      <c r="FY598" s="7" t="n"/>
      <c r="FZ598" s="7" t="n"/>
      <c r="GA598" s="7" t="n"/>
      <c r="GB598" s="7" t="n"/>
      <c r="GC598" s="7" t="n"/>
      <c r="GD598" s="7" t="n"/>
      <c r="GE598" s="7" t="n"/>
      <c r="GF598" s="7" t="n"/>
      <c r="GG598" s="7" t="n"/>
      <c r="GH598" s="7" t="n"/>
      <c r="GI598" s="7" t="n"/>
      <c r="GJ598" s="7" t="n"/>
      <c r="GK598" s="7" t="n"/>
      <c r="GL598" s="7" t="n"/>
      <c r="GM598" s="7" t="n"/>
      <c r="GN598" s="7" t="n"/>
      <c r="GO598" s="7" t="n"/>
      <c r="GP598" s="7" t="n"/>
      <c r="GQ598" s="7" t="n"/>
      <c r="GR598" s="7" t="n"/>
      <c r="GS598" s="7" t="n"/>
      <c r="GT598" s="7" t="n"/>
      <c r="GU598" s="7" t="n"/>
      <c r="GV598" s="7" t="n"/>
      <c r="GW598" s="7" t="n"/>
      <c r="GX598" s="7" t="n"/>
      <c r="GY598" s="7" t="n"/>
      <c r="GZ598" s="7" t="n"/>
      <c r="HA598" s="7" t="n"/>
      <c r="HB598" s="7" t="n"/>
      <c r="HC598" s="7" t="n"/>
      <c r="HD598" s="7" t="n"/>
      <c r="HE598" s="7" t="n"/>
      <c r="HF598" s="7" t="n"/>
      <c r="HG598" s="7" t="n"/>
      <c r="HH598" s="7" t="n"/>
      <c r="HI598" s="7" t="n"/>
      <c r="HJ598" s="7" t="n"/>
      <c r="HK598" s="7" t="n"/>
      <c r="HL598" s="7" t="n"/>
      <c r="HM598" s="7" t="n"/>
      <c r="HN598" s="7" t="n"/>
      <c r="HO598" s="7" t="n"/>
      <c r="HP598" s="7" t="n"/>
      <c r="HQ598" s="7" t="n"/>
      <c r="HR598" s="7" t="n"/>
      <c r="HS598" s="7" t="n"/>
      <c r="HT598" s="7" t="n"/>
      <c r="HU598" s="7" t="n"/>
      <c r="HV598" s="7" t="n"/>
      <c r="HW598" s="7" t="n"/>
      <c r="HX598" s="7" t="n"/>
      <c r="HY598" s="7" t="n"/>
      <c r="HZ598" s="7" t="n"/>
      <c r="IA598" s="7" t="n"/>
      <c r="IB598" s="7" t="n"/>
      <c r="IC598" s="7" t="n"/>
      <c r="ID598" s="7" t="n"/>
      <c r="IE598" s="7" t="n"/>
      <c r="IF598" s="7" t="n"/>
      <c r="IG598" s="7" t="n"/>
      <c r="IH598" s="7" t="n"/>
      <c r="II598" s="7" t="n"/>
      <c r="IJ598" s="7" t="n"/>
      <c r="IK598" s="7" t="n"/>
      <c r="IL598" s="7" t="n"/>
      <c r="IM598" s="7" t="n"/>
      <c r="IN598" s="7" t="n"/>
      <c r="IO598" s="7" t="n"/>
    </row>
    <row customFormat="true" ht="15" outlineLevel="0" r="599" s="77">
      <c r="A599" s="69" t="n"/>
      <c r="B599" s="71" t="n"/>
      <c r="C599" s="60" t="n"/>
      <c r="D599" s="71" t="n"/>
      <c r="E599" s="62" t="n"/>
      <c r="F599" s="63" t="n"/>
      <c r="G599" s="6" t="n"/>
      <c r="H599" s="6" t="n"/>
      <c r="I599" s="6" t="n"/>
      <c r="J599" s="7" t="n"/>
      <c r="K599" s="7" t="n"/>
      <c r="L599" s="7" t="n"/>
      <c r="M599" s="7" t="n"/>
      <c r="N599" s="7" t="n"/>
      <c r="O599" s="7" t="n"/>
      <c r="P599" s="7" t="n"/>
      <c r="Q599" s="7" t="n"/>
      <c r="R599" s="7" t="n"/>
      <c r="S599" s="7" t="n"/>
      <c r="T599" s="7" t="n"/>
      <c r="U599" s="7" t="n"/>
      <c r="V599" s="7" t="n"/>
      <c r="W599" s="7" t="n"/>
      <c r="X599" s="7" t="n"/>
      <c r="Y599" s="7" t="n"/>
      <c r="Z599" s="7" t="n"/>
      <c r="AA599" s="7" t="n"/>
      <c r="AB599" s="7" t="n"/>
      <c r="AC599" s="7" t="n"/>
      <c r="AD599" s="7" t="n"/>
      <c r="AE599" s="7" t="n"/>
      <c r="AF599" s="7" t="n"/>
      <c r="AG599" s="7" t="n"/>
      <c r="AH599" s="7" t="n"/>
      <c r="AI599" s="7" t="n"/>
      <c r="AJ599" s="7" t="n"/>
      <c r="AK599" s="7" t="n"/>
      <c r="AL599" s="7" t="n"/>
      <c r="AM599" s="7" t="n"/>
      <c r="AN599" s="7" t="n"/>
      <c r="AO599" s="7" t="n"/>
      <c r="AP599" s="7" t="n"/>
      <c r="AQ599" s="7" t="n"/>
      <c r="AR599" s="7" t="n"/>
      <c r="AS599" s="7" t="n"/>
      <c r="AT599" s="7" t="n"/>
      <c r="AU599" s="7" t="n"/>
      <c r="AV599" s="7" t="n"/>
      <c r="AW599" s="7" t="n"/>
      <c r="AX599" s="7" t="n"/>
      <c r="AY599" s="7" t="n"/>
      <c r="AZ599" s="7" t="n"/>
      <c r="BA599" s="7" t="n"/>
      <c r="BB599" s="7" t="n"/>
      <c r="BC599" s="7" t="n"/>
      <c r="BD599" s="7" t="n"/>
      <c r="BE599" s="7" t="n"/>
      <c r="BF599" s="7" t="n"/>
      <c r="BG599" s="7" t="n"/>
      <c r="BH599" s="7" t="n"/>
      <c r="BI599" s="7" t="n"/>
      <c r="BJ599" s="7" t="n"/>
      <c r="BK599" s="7" t="n"/>
      <c r="BL599" s="7" t="n"/>
      <c r="BM599" s="7" t="n"/>
      <c r="BN599" s="7" t="n"/>
      <c r="BO599" s="7" t="n"/>
      <c r="BP599" s="7" t="n"/>
      <c r="BQ599" s="7" t="n"/>
      <c r="BR599" s="7" t="n"/>
      <c r="BS599" s="7" t="n"/>
      <c r="BT599" s="7" t="n"/>
      <c r="BU599" s="7" t="n"/>
      <c r="BV599" s="7" t="n"/>
      <c r="BW599" s="7" t="n"/>
      <c r="BX599" s="7" t="n"/>
      <c r="BY599" s="7" t="n"/>
      <c r="BZ599" s="7" t="n"/>
      <c r="CA599" s="7" t="n"/>
      <c r="CB599" s="7" t="n"/>
      <c r="CC599" s="7" t="n"/>
      <c r="CD599" s="7" t="n"/>
      <c r="CE599" s="7" t="n"/>
      <c r="CF599" s="7" t="n"/>
      <c r="CG599" s="7" t="n"/>
      <c r="CH599" s="7" t="n"/>
      <c r="CI599" s="7" t="n"/>
      <c r="CJ599" s="7" t="n"/>
      <c r="CK599" s="7" t="n"/>
      <c r="CL599" s="7" t="n"/>
      <c r="CM599" s="7" t="n"/>
      <c r="CN599" s="7" t="n"/>
      <c r="CO599" s="7" t="n"/>
      <c r="CP599" s="7" t="n"/>
      <c r="CQ599" s="7" t="n"/>
      <c r="CR599" s="7" t="n"/>
      <c r="CS599" s="7" t="n"/>
      <c r="CT599" s="7" t="n"/>
      <c r="CU599" s="7" t="n"/>
      <c r="CV599" s="7" t="n"/>
      <c r="CW599" s="7" t="n"/>
      <c r="CX599" s="7" t="n"/>
      <c r="CY599" s="7" t="n"/>
      <c r="CZ599" s="7" t="n"/>
      <c r="DA599" s="7" t="n"/>
      <c r="DB599" s="7" t="n"/>
      <c r="DC599" s="7" t="n"/>
      <c r="DD599" s="7" t="n"/>
      <c r="DE599" s="7" t="n"/>
      <c r="DF599" s="7" t="n"/>
      <c r="DG599" s="7" t="n"/>
      <c r="DH599" s="7" t="n"/>
      <c r="DI599" s="7" t="n"/>
      <c r="DJ599" s="7" t="n"/>
      <c r="DK599" s="7" t="n"/>
      <c r="DL599" s="7" t="n"/>
      <c r="DM599" s="7" t="n"/>
      <c r="DN599" s="7" t="n"/>
      <c r="DO599" s="7" t="n"/>
      <c r="DP599" s="7" t="n"/>
      <c r="DQ599" s="7" t="n"/>
      <c r="DR599" s="7" t="n"/>
      <c r="DS599" s="7" t="n"/>
      <c r="DT599" s="7" t="n"/>
      <c r="DU599" s="7" t="n"/>
      <c r="DV599" s="7" t="n"/>
      <c r="DW599" s="7" t="n"/>
      <c r="DX599" s="7" t="n"/>
      <c r="DY599" s="7" t="n"/>
      <c r="DZ599" s="7" t="n"/>
      <c r="EA599" s="7" t="n"/>
      <c r="EB599" s="7" t="n"/>
      <c r="EC599" s="7" t="n"/>
      <c r="ED599" s="7" t="n"/>
      <c r="EE599" s="7" t="n"/>
      <c r="EF599" s="7" t="n"/>
      <c r="EG599" s="7" t="n"/>
      <c r="EH599" s="7" t="n"/>
      <c r="EI599" s="7" t="n"/>
      <c r="EJ599" s="7" t="n"/>
      <c r="EK599" s="7" t="n"/>
      <c r="EL599" s="7" t="n"/>
      <c r="EM599" s="7" t="n"/>
      <c r="EN599" s="7" t="n"/>
      <c r="EO599" s="7" t="n"/>
      <c r="EP599" s="7" t="n"/>
      <c r="EQ599" s="7" t="n"/>
      <c r="ER599" s="7" t="n"/>
      <c r="ES599" s="7" t="n"/>
      <c r="ET599" s="7" t="n"/>
      <c r="EU599" s="7" t="n"/>
      <c r="EV599" s="7" t="n"/>
      <c r="EW599" s="7" t="n"/>
      <c r="EX599" s="7" t="n"/>
      <c r="EY599" s="7" t="n"/>
      <c r="EZ599" s="7" t="n"/>
      <c r="FA599" s="7" t="n"/>
      <c r="FB599" s="7" t="n"/>
      <c r="FC599" s="7" t="n"/>
      <c r="FD599" s="7" t="n"/>
      <c r="FE599" s="7" t="n"/>
      <c r="FF599" s="7" t="n"/>
      <c r="FG599" s="7" t="n"/>
      <c r="FH599" s="7" t="n"/>
      <c r="FI599" s="7" t="n"/>
      <c r="FJ599" s="7" t="n"/>
      <c r="FK599" s="7" t="n"/>
      <c r="FL599" s="7" t="n"/>
      <c r="FM599" s="7" t="n"/>
      <c r="FN599" s="7" t="n"/>
      <c r="FO599" s="7" t="n"/>
      <c r="FP599" s="7" t="n"/>
      <c r="FQ599" s="7" t="n"/>
      <c r="FR599" s="7" t="n"/>
      <c r="FS599" s="7" t="n"/>
      <c r="FT599" s="7" t="n"/>
      <c r="FU599" s="7" t="n"/>
      <c r="FV599" s="7" t="n"/>
      <c r="FW599" s="7" t="n"/>
      <c r="FX599" s="7" t="n"/>
      <c r="FY599" s="7" t="n"/>
      <c r="FZ599" s="7" t="n"/>
      <c r="GA599" s="7" t="n"/>
      <c r="GB599" s="7" t="n"/>
      <c r="GC599" s="7" t="n"/>
      <c r="GD599" s="7" t="n"/>
      <c r="GE599" s="7" t="n"/>
      <c r="GF599" s="7" t="n"/>
      <c r="GG599" s="7" t="n"/>
      <c r="GH599" s="7" t="n"/>
      <c r="GI599" s="7" t="n"/>
      <c r="GJ599" s="7" t="n"/>
      <c r="GK599" s="7" t="n"/>
      <c r="GL599" s="7" t="n"/>
      <c r="GM599" s="7" t="n"/>
      <c r="GN599" s="7" t="n"/>
      <c r="GO599" s="7" t="n"/>
      <c r="GP599" s="7" t="n"/>
      <c r="GQ599" s="7" t="n"/>
      <c r="GR599" s="7" t="n"/>
      <c r="GS599" s="7" t="n"/>
      <c r="GT599" s="7" t="n"/>
      <c r="GU599" s="7" t="n"/>
      <c r="GV599" s="7" t="n"/>
      <c r="GW599" s="7" t="n"/>
      <c r="GX599" s="7" t="n"/>
      <c r="GY599" s="7" t="n"/>
      <c r="GZ599" s="7" t="n"/>
      <c r="HA599" s="7" t="n"/>
      <c r="HB599" s="7" t="n"/>
      <c r="HC599" s="7" t="n"/>
      <c r="HD599" s="7" t="n"/>
      <c r="HE599" s="7" t="n"/>
      <c r="HF599" s="7" t="n"/>
      <c r="HG599" s="7" t="n"/>
      <c r="HH599" s="7" t="n"/>
      <c r="HI599" s="7" t="n"/>
      <c r="HJ599" s="7" t="n"/>
      <c r="HK599" s="7" t="n"/>
      <c r="HL599" s="7" t="n"/>
      <c r="HM599" s="7" t="n"/>
      <c r="HN599" s="7" t="n"/>
      <c r="HO599" s="7" t="n"/>
      <c r="HP599" s="7" t="n"/>
      <c r="HQ599" s="7" t="n"/>
      <c r="HR599" s="7" t="n"/>
      <c r="HS599" s="7" t="n"/>
      <c r="HT599" s="7" t="n"/>
      <c r="HU599" s="7" t="n"/>
      <c r="HV599" s="7" t="n"/>
      <c r="HW599" s="7" t="n"/>
      <c r="HX599" s="7" t="n"/>
      <c r="HY599" s="7" t="n"/>
      <c r="HZ599" s="7" t="n"/>
      <c r="IA599" s="7" t="n"/>
      <c r="IB599" s="7" t="n"/>
      <c r="IC599" s="7" t="n"/>
      <c r="ID599" s="7" t="n"/>
      <c r="IE599" s="7" t="n"/>
      <c r="IF599" s="7" t="n"/>
      <c r="IG599" s="7" t="n"/>
      <c r="IH599" s="7" t="n"/>
      <c r="II599" s="7" t="n"/>
      <c r="IJ599" s="7" t="n"/>
      <c r="IK599" s="7" t="n"/>
      <c r="IL599" s="7" t="n"/>
      <c r="IM599" s="7" t="n"/>
      <c r="IN599" s="7" t="n"/>
      <c r="IO599" s="7" t="n"/>
    </row>
    <row customFormat="true" ht="15" outlineLevel="0" r="600" s="77">
      <c r="A600" s="69" t="n"/>
      <c r="B600" s="71" t="n"/>
      <c r="C600" s="60" t="n"/>
      <c r="D600" s="71" t="n"/>
      <c r="E600" s="62" t="n"/>
      <c r="F600" s="63" t="n"/>
      <c r="G600" s="6" t="n"/>
      <c r="H600" s="6" t="n"/>
      <c r="I600" s="6" t="n"/>
      <c r="J600" s="7" t="n"/>
      <c r="K600" s="7" t="n"/>
      <c r="L600" s="7" t="n"/>
      <c r="M600" s="7" t="n"/>
      <c r="N600" s="7" t="n"/>
      <c r="O600" s="7" t="n"/>
      <c r="P600" s="7" t="n"/>
      <c r="Q600" s="7" t="n"/>
      <c r="R600" s="7" t="n"/>
      <c r="S600" s="7" t="n"/>
      <c r="T600" s="7" t="n"/>
      <c r="U600" s="7" t="n"/>
      <c r="V600" s="7" t="n"/>
      <c r="W600" s="7" t="n"/>
      <c r="X600" s="7" t="n"/>
      <c r="Y600" s="7" t="n"/>
      <c r="Z600" s="7" t="n"/>
      <c r="AA600" s="7" t="n"/>
      <c r="AB600" s="7" t="n"/>
      <c r="AC600" s="7" t="n"/>
      <c r="AD600" s="7" t="n"/>
      <c r="AE600" s="7" t="n"/>
      <c r="AF600" s="7" t="n"/>
      <c r="AG600" s="7" t="n"/>
      <c r="AH600" s="7" t="n"/>
      <c r="AI600" s="7" t="n"/>
      <c r="AJ600" s="7" t="n"/>
      <c r="AK600" s="7" t="n"/>
      <c r="AL600" s="7" t="n"/>
      <c r="AM600" s="7" t="n"/>
      <c r="AN600" s="7" t="n"/>
      <c r="AO600" s="7" t="n"/>
      <c r="AP600" s="7" t="n"/>
      <c r="AQ600" s="7" t="n"/>
      <c r="AR600" s="7" t="n"/>
      <c r="AS600" s="7" t="n"/>
      <c r="AT600" s="7" t="n"/>
      <c r="AU600" s="7" t="n"/>
      <c r="AV600" s="7" t="n"/>
      <c r="AW600" s="7" t="n"/>
      <c r="AX600" s="7" t="n"/>
      <c r="AY600" s="7" t="n"/>
      <c r="AZ600" s="7" t="n"/>
      <c r="BA600" s="7" t="n"/>
      <c r="BB600" s="7" t="n"/>
      <c r="BC600" s="7" t="n"/>
      <c r="BD600" s="7" t="n"/>
      <c r="BE600" s="7" t="n"/>
      <c r="BF600" s="7" t="n"/>
      <c r="BG600" s="7" t="n"/>
      <c r="BH600" s="7" t="n"/>
      <c r="BI600" s="7" t="n"/>
      <c r="BJ600" s="7" t="n"/>
      <c r="BK600" s="7" t="n"/>
      <c r="BL600" s="7" t="n"/>
      <c r="BM600" s="7" t="n"/>
      <c r="BN600" s="7" t="n"/>
      <c r="BO600" s="7" t="n"/>
      <c r="BP600" s="7" t="n"/>
      <c r="BQ600" s="7" t="n"/>
      <c r="BR600" s="7" t="n"/>
      <c r="BS600" s="7" t="n"/>
      <c r="BT600" s="7" t="n"/>
      <c r="BU600" s="7" t="n"/>
      <c r="BV600" s="7" t="n"/>
      <c r="BW600" s="7" t="n"/>
      <c r="BX600" s="7" t="n"/>
      <c r="BY600" s="7" t="n"/>
      <c r="BZ600" s="7" t="n"/>
      <c r="CA600" s="7" t="n"/>
      <c r="CB600" s="7" t="n"/>
      <c r="CC600" s="7" t="n"/>
      <c r="CD600" s="7" t="n"/>
      <c r="CE600" s="7" t="n"/>
      <c r="CF600" s="7" t="n"/>
      <c r="CG600" s="7" t="n"/>
      <c r="CH600" s="7" t="n"/>
      <c r="CI600" s="7" t="n"/>
      <c r="CJ600" s="7" t="n"/>
      <c r="CK600" s="7" t="n"/>
      <c r="CL600" s="7" t="n"/>
      <c r="CM600" s="7" t="n"/>
      <c r="CN600" s="7" t="n"/>
      <c r="CO600" s="7" t="n"/>
      <c r="CP600" s="7" t="n"/>
      <c r="CQ600" s="7" t="n"/>
      <c r="CR600" s="7" t="n"/>
      <c r="CS600" s="7" t="n"/>
      <c r="CT600" s="7" t="n"/>
      <c r="CU600" s="7" t="n"/>
      <c r="CV600" s="7" t="n"/>
      <c r="CW600" s="7" t="n"/>
      <c r="CX600" s="7" t="n"/>
      <c r="CY600" s="7" t="n"/>
      <c r="CZ600" s="7" t="n"/>
      <c r="DA600" s="7" t="n"/>
      <c r="DB600" s="7" t="n"/>
      <c r="DC600" s="7" t="n"/>
      <c r="DD600" s="7" t="n"/>
      <c r="DE600" s="7" t="n"/>
      <c r="DF600" s="7" t="n"/>
      <c r="DG600" s="7" t="n"/>
      <c r="DH600" s="7" t="n"/>
      <c r="DI600" s="7" t="n"/>
      <c r="DJ600" s="7" t="n"/>
      <c r="DK600" s="7" t="n"/>
      <c r="DL600" s="7" t="n"/>
      <c r="DM600" s="7" t="n"/>
      <c r="DN600" s="7" t="n"/>
      <c r="DO600" s="7" t="n"/>
      <c r="DP600" s="7" t="n"/>
      <c r="DQ600" s="7" t="n"/>
      <c r="DR600" s="7" t="n"/>
      <c r="DS600" s="7" t="n"/>
      <c r="DT600" s="7" t="n"/>
      <c r="DU600" s="7" t="n"/>
      <c r="DV600" s="7" t="n"/>
      <c r="DW600" s="7" t="n"/>
      <c r="DX600" s="7" t="n"/>
      <c r="DY600" s="7" t="n"/>
      <c r="DZ600" s="7" t="n"/>
      <c r="EA600" s="7" t="n"/>
      <c r="EB600" s="7" t="n"/>
      <c r="EC600" s="7" t="n"/>
      <c r="ED600" s="7" t="n"/>
      <c r="EE600" s="7" t="n"/>
      <c r="EF600" s="7" t="n"/>
      <c r="EG600" s="7" t="n"/>
      <c r="EH600" s="7" t="n"/>
      <c r="EI600" s="7" t="n"/>
      <c r="EJ600" s="7" t="n"/>
      <c r="EK600" s="7" t="n"/>
      <c r="EL600" s="7" t="n"/>
      <c r="EM600" s="7" t="n"/>
      <c r="EN600" s="7" t="n"/>
      <c r="EO600" s="7" t="n"/>
      <c r="EP600" s="7" t="n"/>
      <c r="EQ600" s="7" t="n"/>
      <c r="ER600" s="7" t="n"/>
      <c r="ES600" s="7" t="n"/>
      <c r="ET600" s="7" t="n"/>
      <c r="EU600" s="7" t="n"/>
      <c r="EV600" s="7" t="n"/>
      <c r="EW600" s="7" t="n"/>
      <c r="EX600" s="7" t="n"/>
      <c r="EY600" s="7" t="n"/>
      <c r="EZ600" s="7" t="n"/>
      <c r="FA600" s="7" t="n"/>
      <c r="FB600" s="7" t="n"/>
      <c r="FC600" s="7" t="n"/>
      <c r="FD600" s="7" t="n"/>
      <c r="FE600" s="7" t="n"/>
      <c r="FF600" s="7" t="n"/>
      <c r="FG600" s="7" t="n"/>
      <c r="FH600" s="7" t="n"/>
      <c r="FI600" s="7" t="n"/>
      <c r="FJ600" s="7" t="n"/>
      <c r="FK600" s="7" t="n"/>
      <c r="FL600" s="7" t="n"/>
      <c r="FM600" s="7" t="n"/>
      <c r="FN600" s="7" t="n"/>
      <c r="FO600" s="7" t="n"/>
      <c r="FP600" s="7" t="n"/>
      <c r="FQ600" s="7" t="n"/>
      <c r="FR600" s="7" t="n"/>
      <c r="FS600" s="7" t="n"/>
      <c r="FT600" s="7" t="n"/>
      <c r="FU600" s="7" t="n"/>
      <c r="FV600" s="7" t="n"/>
      <c r="FW600" s="7" t="n"/>
      <c r="FX600" s="7" t="n"/>
      <c r="FY600" s="7" t="n"/>
      <c r="FZ600" s="7" t="n"/>
      <c r="GA600" s="7" t="n"/>
      <c r="GB600" s="7" t="n"/>
      <c r="GC600" s="7" t="n"/>
      <c r="GD600" s="7" t="n"/>
      <c r="GE600" s="7" t="n"/>
      <c r="GF600" s="7" t="n"/>
      <c r="GG600" s="7" t="n"/>
      <c r="GH600" s="7" t="n"/>
      <c r="GI600" s="7" t="n"/>
      <c r="GJ600" s="7" t="n"/>
      <c r="GK600" s="7" t="n"/>
      <c r="GL600" s="7" t="n"/>
      <c r="GM600" s="7" t="n"/>
      <c r="GN600" s="7" t="n"/>
      <c r="GO600" s="7" t="n"/>
      <c r="GP600" s="7" t="n"/>
      <c r="GQ600" s="7" t="n"/>
      <c r="GR600" s="7" t="n"/>
      <c r="GS600" s="7" t="n"/>
      <c r="GT600" s="7" t="n"/>
      <c r="GU600" s="7" t="n"/>
      <c r="GV600" s="7" t="n"/>
      <c r="GW600" s="7" t="n"/>
      <c r="GX600" s="7" t="n"/>
      <c r="GY600" s="7" t="n"/>
      <c r="GZ600" s="7" t="n"/>
      <c r="HA600" s="7" t="n"/>
      <c r="HB600" s="7" t="n"/>
      <c r="HC600" s="7" t="n"/>
      <c r="HD600" s="7" t="n"/>
      <c r="HE600" s="7" t="n"/>
      <c r="HF600" s="7" t="n"/>
      <c r="HG600" s="7" t="n"/>
      <c r="HH600" s="7" t="n"/>
      <c r="HI600" s="7" t="n"/>
      <c r="HJ600" s="7" t="n"/>
      <c r="HK600" s="7" t="n"/>
      <c r="HL600" s="7" t="n"/>
      <c r="HM600" s="7" t="n"/>
      <c r="HN600" s="7" t="n"/>
      <c r="HO600" s="7" t="n"/>
      <c r="HP600" s="7" t="n"/>
      <c r="HQ600" s="7" t="n"/>
      <c r="HR600" s="7" t="n"/>
      <c r="HS600" s="7" t="n"/>
      <c r="HT600" s="7" t="n"/>
      <c r="HU600" s="7" t="n"/>
      <c r="HV600" s="7" t="n"/>
      <c r="HW600" s="7" t="n"/>
      <c r="HX600" s="7" t="n"/>
      <c r="HY600" s="7" t="n"/>
      <c r="HZ600" s="7" t="n"/>
      <c r="IA600" s="7" t="n"/>
      <c r="IB600" s="7" t="n"/>
      <c r="IC600" s="7" t="n"/>
      <c r="ID600" s="7" t="n"/>
      <c r="IE600" s="7" t="n"/>
      <c r="IF600" s="7" t="n"/>
      <c r="IG600" s="7" t="n"/>
      <c r="IH600" s="7" t="n"/>
      <c r="II600" s="7" t="n"/>
      <c r="IJ600" s="7" t="n"/>
      <c r="IK600" s="7" t="n"/>
      <c r="IL600" s="7" t="n"/>
      <c r="IM600" s="7" t="n"/>
      <c r="IN600" s="7" t="n"/>
      <c r="IO600" s="7" t="n"/>
    </row>
    <row customFormat="true" ht="15" outlineLevel="0" r="601" s="77">
      <c r="A601" s="69" t="n"/>
      <c r="B601" s="71" t="n"/>
      <c r="C601" s="60" t="n"/>
      <c r="D601" s="71" t="n"/>
      <c r="E601" s="62" t="n"/>
      <c r="F601" s="63" t="n"/>
      <c r="G601" s="6" t="n"/>
      <c r="H601" s="6" t="n"/>
      <c r="I601" s="6" t="n"/>
      <c r="J601" s="7" t="n"/>
      <c r="K601" s="7" t="n"/>
      <c r="L601" s="7" t="n"/>
      <c r="M601" s="7" t="n"/>
      <c r="N601" s="7" t="n"/>
      <c r="O601" s="7" t="n"/>
      <c r="P601" s="7" t="n"/>
      <c r="Q601" s="7" t="n"/>
      <c r="R601" s="7" t="n"/>
      <c r="S601" s="7" t="n"/>
      <c r="T601" s="7" t="n"/>
      <c r="U601" s="7" t="n"/>
      <c r="V601" s="7" t="n"/>
      <c r="W601" s="7" t="n"/>
      <c r="X601" s="7" t="n"/>
      <c r="Y601" s="7" t="n"/>
      <c r="Z601" s="7" t="n"/>
      <c r="AA601" s="7" t="n"/>
      <c r="AB601" s="7" t="n"/>
      <c r="AC601" s="7" t="n"/>
      <c r="AD601" s="7" t="n"/>
      <c r="AE601" s="7" t="n"/>
      <c r="AF601" s="7" t="n"/>
      <c r="AG601" s="7" t="n"/>
      <c r="AH601" s="7" t="n"/>
      <c r="AI601" s="7" t="n"/>
      <c r="AJ601" s="7" t="n"/>
      <c r="AK601" s="7" t="n"/>
      <c r="AL601" s="7" t="n"/>
      <c r="AM601" s="7" t="n"/>
      <c r="AN601" s="7" t="n"/>
      <c r="AO601" s="7" t="n"/>
      <c r="AP601" s="7" t="n"/>
      <c r="AQ601" s="7" t="n"/>
      <c r="AR601" s="7" t="n"/>
      <c r="AS601" s="7" t="n"/>
      <c r="AT601" s="7" t="n"/>
      <c r="AU601" s="7" t="n"/>
      <c r="AV601" s="7" t="n"/>
      <c r="AW601" s="7" t="n"/>
      <c r="AX601" s="7" t="n"/>
      <c r="AY601" s="7" t="n"/>
      <c r="AZ601" s="7" t="n"/>
      <c r="BA601" s="7" t="n"/>
      <c r="BB601" s="7" t="n"/>
      <c r="BC601" s="7" t="n"/>
      <c r="BD601" s="7" t="n"/>
      <c r="BE601" s="7" t="n"/>
      <c r="BF601" s="7" t="n"/>
      <c r="BG601" s="7" t="n"/>
      <c r="BH601" s="7" t="n"/>
      <c r="BI601" s="7" t="n"/>
      <c r="BJ601" s="7" t="n"/>
      <c r="BK601" s="7" t="n"/>
      <c r="BL601" s="7" t="n"/>
      <c r="BM601" s="7" t="n"/>
      <c r="BN601" s="7" t="n"/>
      <c r="BO601" s="7" t="n"/>
      <c r="BP601" s="7" t="n"/>
      <c r="BQ601" s="7" t="n"/>
      <c r="BR601" s="7" t="n"/>
      <c r="BS601" s="7" t="n"/>
      <c r="BT601" s="7" t="n"/>
      <c r="BU601" s="7" t="n"/>
      <c r="BV601" s="7" t="n"/>
      <c r="BW601" s="7" t="n"/>
      <c r="BX601" s="7" t="n"/>
      <c r="BY601" s="7" t="n"/>
      <c r="BZ601" s="7" t="n"/>
      <c r="CA601" s="7" t="n"/>
      <c r="CB601" s="7" t="n"/>
      <c r="CC601" s="7" t="n"/>
      <c r="CD601" s="7" t="n"/>
      <c r="CE601" s="7" t="n"/>
      <c r="CF601" s="7" t="n"/>
      <c r="CG601" s="7" t="n"/>
      <c r="CH601" s="7" t="n"/>
      <c r="CI601" s="7" t="n"/>
      <c r="CJ601" s="7" t="n"/>
      <c r="CK601" s="7" t="n"/>
      <c r="CL601" s="7" t="n"/>
      <c r="CM601" s="7" t="n"/>
      <c r="CN601" s="7" t="n"/>
      <c r="CO601" s="7" t="n"/>
      <c r="CP601" s="7" t="n"/>
      <c r="CQ601" s="7" t="n"/>
      <c r="CR601" s="7" t="n"/>
      <c r="CS601" s="7" t="n"/>
      <c r="CT601" s="7" t="n"/>
      <c r="CU601" s="7" t="n"/>
      <c r="CV601" s="7" t="n"/>
      <c r="CW601" s="7" t="n"/>
      <c r="CX601" s="7" t="n"/>
      <c r="CY601" s="7" t="n"/>
      <c r="CZ601" s="7" t="n"/>
      <c r="DA601" s="7" t="n"/>
      <c r="DB601" s="7" t="n"/>
      <c r="DC601" s="7" t="n"/>
      <c r="DD601" s="7" t="n"/>
      <c r="DE601" s="7" t="n"/>
      <c r="DF601" s="7" t="n"/>
      <c r="DG601" s="7" t="n"/>
      <c r="DH601" s="7" t="n"/>
      <c r="DI601" s="7" t="n"/>
      <c r="DJ601" s="7" t="n"/>
      <c r="DK601" s="7" t="n"/>
      <c r="DL601" s="7" t="n"/>
      <c r="DM601" s="7" t="n"/>
      <c r="DN601" s="7" t="n"/>
      <c r="DO601" s="7" t="n"/>
      <c r="DP601" s="7" t="n"/>
      <c r="DQ601" s="7" t="n"/>
      <c r="DR601" s="7" t="n"/>
      <c r="DS601" s="7" t="n"/>
      <c r="DT601" s="7" t="n"/>
      <c r="DU601" s="7" t="n"/>
      <c r="DV601" s="7" t="n"/>
      <c r="DW601" s="7" t="n"/>
      <c r="DX601" s="7" t="n"/>
      <c r="DY601" s="7" t="n"/>
      <c r="DZ601" s="7" t="n"/>
      <c r="EA601" s="7" t="n"/>
      <c r="EB601" s="7" t="n"/>
      <c r="EC601" s="7" t="n"/>
      <c r="ED601" s="7" t="n"/>
      <c r="EE601" s="7" t="n"/>
      <c r="EF601" s="7" t="n"/>
      <c r="EG601" s="7" t="n"/>
      <c r="EH601" s="7" t="n"/>
      <c r="EI601" s="7" t="n"/>
      <c r="EJ601" s="7" t="n"/>
      <c r="EK601" s="7" t="n"/>
      <c r="EL601" s="7" t="n"/>
      <c r="EM601" s="7" t="n"/>
      <c r="EN601" s="7" t="n"/>
      <c r="EO601" s="7" t="n"/>
      <c r="EP601" s="7" t="n"/>
      <c r="EQ601" s="7" t="n"/>
      <c r="ER601" s="7" t="n"/>
      <c r="ES601" s="7" t="n"/>
      <c r="ET601" s="7" t="n"/>
      <c r="EU601" s="7" t="n"/>
      <c r="EV601" s="7" t="n"/>
      <c r="EW601" s="7" t="n"/>
      <c r="EX601" s="7" t="n"/>
      <c r="EY601" s="7" t="n"/>
      <c r="EZ601" s="7" t="n"/>
      <c r="FA601" s="7" t="n"/>
      <c r="FB601" s="7" t="n"/>
      <c r="FC601" s="7" t="n"/>
      <c r="FD601" s="7" t="n"/>
      <c r="FE601" s="7" t="n"/>
      <c r="FF601" s="7" t="n"/>
      <c r="FG601" s="7" t="n"/>
      <c r="FH601" s="7" t="n"/>
      <c r="FI601" s="7" t="n"/>
      <c r="FJ601" s="7" t="n"/>
      <c r="FK601" s="7" t="n"/>
      <c r="FL601" s="7" t="n"/>
      <c r="FM601" s="7" t="n"/>
      <c r="FN601" s="7" t="n"/>
      <c r="FO601" s="7" t="n"/>
      <c r="FP601" s="7" t="n"/>
      <c r="FQ601" s="7" t="n"/>
      <c r="FR601" s="7" t="n"/>
      <c r="FS601" s="7" t="n"/>
      <c r="FT601" s="7" t="n"/>
      <c r="FU601" s="7" t="n"/>
      <c r="FV601" s="7" t="n"/>
      <c r="FW601" s="7" t="n"/>
      <c r="FX601" s="7" t="n"/>
      <c r="FY601" s="7" t="n"/>
      <c r="FZ601" s="7" t="n"/>
      <c r="GA601" s="7" t="n"/>
      <c r="GB601" s="7" t="n"/>
      <c r="GC601" s="7" t="n"/>
      <c r="GD601" s="7" t="n"/>
      <c r="GE601" s="7" t="n"/>
      <c r="GF601" s="7" t="n"/>
      <c r="GG601" s="7" t="n"/>
      <c r="GH601" s="7" t="n"/>
      <c r="GI601" s="7" t="n"/>
      <c r="GJ601" s="7" t="n"/>
      <c r="GK601" s="7" t="n"/>
      <c r="GL601" s="7" t="n"/>
      <c r="GM601" s="7" t="n"/>
      <c r="GN601" s="7" t="n"/>
      <c r="GO601" s="7" t="n"/>
      <c r="GP601" s="7" t="n"/>
      <c r="GQ601" s="7" t="n"/>
      <c r="GR601" s="7" t="n"/>
      <c r="GS601" s="7" t="n"/>
      <c r="GT601" s="7" t="n"/>
      <c r="GU601" s="7" t="n"/>
      <c r="GV601" s="7" t="n"/>
      <c r="GW601" s="7" t="n"/>
      <c r="GX601" s="7" t="n"/>
      <c r="GY601" s="7" t="n"/>
      <c r="GZ601" s="7" t="n"/>
      <c r="HA601" s="7" t="n"/>
      <c r="HB601" s="7" t="n"/>
      <c r="HC601" s="7" t="n"/>
      <c r="HD601" s="7" t="n"/>
      <c r="HE601" s="7" t="n"/>
      <c r="HF601" s="7" t="n"/>
      <c r="HG601" s="7" t="n"/>
      <c r="HH601" s="7" t="n"/>
      <c r="HI601" s="7" t="n"/>
      <c r="HJ601" s="7" t="n"/>
      <c r="HK601" s="7" t="n"/>
      <c r="HL601" s="7" t="n"/>
      <c r="HM601" s="7" t="n"/>
      <c r="HN601" s="7" t="n"/>
      <c r="HO601" s="7" t="n"/>
      <c r="HP601" s="7" t="n"/>
      <c r="HQ601" s="7" t="n"/>
      <c r="HR601" s="7" t="n"/>
      <c r="HS601" s="7" t="n"/>
      <c r="HT601" s="7" t="n"/>
      <c r="HU601" s="7" t="n"/>
      <c r="HV601" s="7" t="n"/>
      <c r="HW601" s="7" t="n"/>
      <c r="HX601" s="7" t="n"/>
      <c r="HY601" s="7" t="n"/>
      <c r="HZ601" s="7" t="n"/>
      <c r="IA601" s="7" t="n"/>
      <c r="IB601" s="7" t="n"/>
      <c r="IC601" s="7" t="n"/>
      <c r="ID601" s="7" t="n"/>
      <c r="IE601" s="7" t="n"/>
      <c r="IF601" s="7" t="n"/>
      <c r="IG601" s="7" t="n"/>
      <c r="IH601" s="7" t="n"/>
      <c r="II601" s="7" t="n"/>
      <c r="IJ601" s="7" t="n"/>
      <c r="IK601" s="7" t="n"/>
      <c r="IL601" s="7" t="n"/>
      <c r="IM601" s="7" t="n"/>
      <c r="IN601" s="7" t="n"/>
      <c r="IO601" s="7" t="n"/>
    </row>
    <row customFormat="true" ht="15" outlineLevel="0" r="602" s="77">
      <c r="A602" s="69" t="n"/>
      <c r="B602" s="71" t="n"/>
      <c r="C602" s="60" t="n"/>
      <c r="D602" s="71" t="n"/>
      <c r="E602" s="62" t="n"/>
      <c r="F602" s="63" t="n"/>
      <c r="G602" s="6" t="n"/>
      <c r="H602" s="6" t="n"/>
      <c r="I602" s="6" t="n"/>
      <c r="J602" s="7" t="n"/>
      <c r="K602" s="7" t="n"/>
      <c r="L602" s="7" t="n"/>
      <c r="M602" s="7" t="n"/>
      <c r="N602" s="7" t="n"/>
      <c r="O602" s="7" t="n"/>
      <c r="P602" s="7" t="n"/>
      <c r="Q602" s="7" t="n"/>
      <c r="R602" s="7" t="n"/>
      <c r="S602" s="7" t="n"/>
      <c r="T602" s="7" t="n"/>
      <c r="U602" s="7" t="n"/>
      <c r="V602" s="7" t="n"/>
      <c r="W602" s="7" t="n"/>
      <c r="X602" s="7" t="n"/>
      <c r="Y602" s="7" t="n"/>
      <c r="Z602" s="7" t="n"/>
      <c r="AA602" s="7" t="n"/>
      <c r="AB602" s="7" t="n"/>
      <c r="AC602" s="7" t="n"/>
      <c r="AD602" s="7" t="n"/>
      <c r="AE602" s="7" t="n"/>
      <c r="AF602" s="7" t="n"/>
      <c r="AG602" s="7" t="n"/>
      <c r="AH602" s="7" t="n"/>
      <c r="AI602" s="7" t="n"/>
      <c r="AJ602" s="7" t="n"/>
      <c r="AK602" s="7" t="n"/>
      <c r="AL602" s="7" t="n"/>
      <c r="AM602" s="7" t="n"/>
      <c r="AN602" s="7" t="n"/>
      <c r="AO602" s="7" t="n"/>
      <c r="AP602" s="7" t="n"/>
      <c r="AQ602" s="7" t="n"/>
      <c r="AR602" s="7" t="n"/>
      <c r="AS602" s="7" t="n"/>
      <c r="AT602" s="7" t="n"/>
      <c r="AU602" s="7" t="n"/>
      <c r="AV602" s="7" t="n"/>
      <c r="AW602" s="7" t="n"/>
      <c r="AX602" s="7" t="n"/>
      <c r="AY602" s="7" t="n"/>
      <c r="AZ602" s="7" t="n"/>
      <c r="BA602" s="7" t="n"/>
      <c r="BB602" s="7" t="n"/>
      <c r="BC602" s="7" t="n"/>
      <c r="BD602" s="7" t="n"/>
      <c r="BE602" s="7" t="n"/>
      <c r="BF602" s="7" t="n"/>
      <c r="BG602" s="7" t="n"/>
      <c r="BH602" s="7" t="n"/>
      <c r="BI602" s="7" t="n"/>
      <c r="BJ602" s="7" t="n"/>
      <c r="BK602" s="7" t="n"/>
      <c r="BL602" s="7" t="n"/>
      <c r="BM602" s="7" t="n"/>
      <c r="BN602" s="7" t="n"/>
      <c r="BO602" s="7" t="n"/>
      <c r="BP602" s="7" t="n"/>
      <c r="BQ602" s="7" t="n"/>
      <c r="BR602" s="7" t="n"/>
      <c r="BS602" s="7" t="n"/>
      <c r="BT602" s="7" t="n"/>
      <c r="BU602" s="7" t="n"/>
      <c r="BV602" s="7" t="n"/>
      <c r="BW602" s="7" t="n"/>
      <c r="BX602" s="7" t="n"/>
      <c r="BY602" s="7" t="n"/>
      <c r="BZ602" s="7" t="n"/>
      <c r="CA602" s="7" t="n"/>
      <c r="CB602" s="7" t="n"/>
      <c r="CC602" s="7" t="n"/>
      <c r="CD602" s="7" t="n"/>
      <c r="CE602" s="7" t="n"/>
      <c r="CF602" s="7" t="n"/>
      <c r="CG602" s="7" t="n"/>
      <c r="CH602" s="7" t="n"/>
      <c r="CI602" s="7" t="n"/>
      <c r="CJ602" s="7" t="n"/>
      <c r="CK602" s="7" t="n"/>
      <c r="CL602" s="7" t="n"/>
      <c r="CM602" s="7" t="n"/>
      <c r="CN602" s="7" t="n"/>
      <c r="CO602" s="7" t="n"/>
      <c r="CP602" s="7" t="n"/>
      <c r="CQ602" s="7" t="n"/>
      <c r="CR602" s="7" t="n"/>
      <c r="CS602" s="7" t="n"/>
      <c r="CT602" s="7" t="n"/>
      <c r="CU602" s="7" t="n"/>
      <c r="CV602" s="7" t="n"/>
      <c r="CW602" s="7" t="n"/>
      <c r="CX602" s="7" t="n"/>
      <c r="CY602" s="7" t="n"/>
      <c r="CZ602" s="7" t="n"/>
      <c r="DA602" s="7" t="n"/>
      <c r="DB602" s="7" t="n"/>
      <c r="DC602" s="7" t="n"/>
      <c r="DD602" s="7" t="n"/>
      <c r="DE602" s="7" t="n"/>
      <c r="DF602" s="7" t="n"/>
      <c r="DG602" s="7" t="n"/>
      <c r="DH602" s="7" t="n"/>
      <c r="DI602" s="7" t="n"/>
      <c r="DJ602" s="7" t="n"/>
      <c r="DK602" s="7" t="n"/>
      <c r="DL602" s="7" t="n"/>
      <c r="DM602" s="7" t="n"/>
      <c r="DN602" s="7" t="n"/>
      <c r="DO602" s="7" t="n"/>
      <c r="DP602" s="7" t="n"/>
      <c r="DQ602" s="7" t="n"/>
      <c r="DR602" s="7" t="n"/>
      <c r="DS602" s="7" t="n"/>
      <c r="DT602" s="7" t="n"/>
      <c r="DU602" s="7" t="n"/>
      <c r="DV602" s="7" t="n"/>
      <c r="DW602" s="7" t="n"/>
      <c r="DX602" s="7" t="n"/>
      <c r="DY602" s="7" t="n"/>
      <c r="DZ602" s="7" t="n"/>
      <c r="EA602" s="7" t="n"/>
      <c r="EB602" s="7" t="n"/>
      <c r="EC602" s="7" t="n"/>
      <c r="ED602" s="7" t="n"/>
      <c r="EE602" s="7" t="n"/>
      <c r="EF602" s="7" t="n"/>
      <c r="EG602" s="7" t="n"/>
      <c r="EH602" s="7" t="n"/>
      <c r="EI602" s="7" t="n"/>
      <c r="EJ602" s="7" t="n"/>
      <c r="EK602" s="7" t="n"/>
      <c r="EL602" s="7" t="n"/>
      <c r="EM602" s="7" t="n"/>
      <c r="EN602" s="7" t="n"/>
      <c r="EO602" s="7" t="n"/>
      <c r="EP602" s="7" t="n"/>
      <c r="EQ602" s="7" t="n"/>
      <c r="ER602" s="7" t="n"/>
      <c r="ES602" s="7" t="n"/>
      <c r="ET602" s="7" t="n"/>
      <c r="EU602" s="7" t="n"/>
      <c r="EV602" s="7" t="n"/>
      <c r="EW602" s="7" t="n"/>
      <c r="EX602" s="7" t="n"/>
      <c r="EY602" s="7" t="n"/>
      <c r="EZ602" s="7" t="n"/>
      <c r="FA602" s="7" t="n"/>
      <c r="FB602" s="7" t="n"/>
      <c r="FC602" s="7" t="n"/>
      <c r="FD602" s="7" t="n"/>
      <c r="FE602" s="7" t="n"/>
      <c r="FF602" s="7" t="n"/>
      <c r="FG602" s="7" t="n"/>
      <c r="FH602" s="7" t="n"/>
      <c r="FI602" s="7" t="n"/>
      <c r="FJ602" s="7" t="n"/>
      <c r="FK602" s="7" t="n"/>
      <c r="FL602" s="7" t="n"/>
      <c r="FM602" s="7" t="n"/>
      <c r="FN602" s="7" t="n"/>
      <c r="FO602" s="7" t="n"/>
      <c r="FP602" s="7" t="n"/>
      <c r="FQ602" s="7" t="n"/>
      <c r="FR602" s="7" t="n"/>
      <c r="FS602" s="7" t="n"/>
      <c r="FT602" s="7" t="n"/>
      <c r="FU602" s="7" t="n"/>
      <c r="FV602" s="7" t="n"/>
      <c r="FW602" s="7" t="n"/>
      <c r="FX602" s="7" t="n"/>
      <c r="FY602" s="7" t="n"/>
      <c r="FZ602" s="7" t="n"/>
      <c r="GA602" s="7" t="n"/>
      <c r="GB602" s="7" t="n"/>
      <c r="GC602" s="7" t="n"/>
      <c r="GD602" s="7" t="n"/>
      <c r="GE602" s="7" t="n"/>
      <c r="GF602" s="7" t="n"/>
      <c r="GG602" s="7" t="n"/>
      <c r="GH602" s="7" t="n"/>
      <c r="GI602" s="7" t="n"/>
      <c r="GJ602" s="7" t="n"/>
      <c r="GK602" s="7" t="n"/>
      <c r="GL602" s="7" t="n"/>
      <c r="GM602" s="7" t="n"/>
      <c r="GN602" s="7" t="n"/>
      <c r="GO602" s="7" t="n"/>
      <c r="GP602" s="7" t="n"/>
      <c r="GQ602" s="7" t="n"/>
      <c r="GR602" s="7" t="n"/>
      <c r="GS602" s="7" t="n"/>
      <c r="GT602" s="7" t="n"/>
      <c r="GU602" s="7" t="n"/>
      <c r="GV602" s="7" t="n"/>
      <c r="GW602" s="7" t="n"/>
      <c r="GX602" s="7" t="n"/>
      <c r="GY602" s="7" t="n"/>
      <c r="GZ602" s="7" t="n"/>
      <c r="HA602" s="7" t="n"/>
      <c r="HB602" s="7" t="n"/>
      <c r="HC602" s="7" t="n"/>
      <c r="HD602" s="7" t="n"/>
      <c r="HE602" s="7" t="n"/>
      <c r="HF602" s="7" t="n"/>
      <c r="HG602" s="7" t="n"/>
      <c r="HH602" s="7" t="n"/>
      <c r="HI602" s="7" t="n"/>
      <c r="HJ602" s="7" t="n"/>
      <c r="HK602" s="7" t="n"/>
      <c r="HL602" s="7" t="n"/>
      <c r="HM602" s="7" t="n"/>
      <c r="HN602" s="7" t="n"/>
      <c r="HO602" s="7" t="n"/>
      <c r="HP602" s="7" t="n"/>
      <c r="HQ602" s="7" t="n"/>
      <c r="HR602" s="7" t="n"/>
      <c r="HS602" s="7" t="n"/>
      <c r="HT602" s="7" t="n"/>
      <c r="HU602" s="7" t="n"/>
      <c r="HV602" s="7" t="n"/>
      <c r="HW602" s="7" t="n"/>
      <c r="HX602" s="7" t="n"/>
      <c r="HY602" s="7" t="n"/>
      <c r="HZ602" s="7" t="n"/>
      <c r="IA602" s="7" t="n"/>
      <c r="IB602" s="7" t="n"/>
      <c r="IC602" s="7" t="n"/>
      <c r="ID602" s="7" t="n"/>
      <c r="IE602" s="7" t="n"/>
      <c r="IF602" s="7" t="n"/>
      <c r="IG602" s="7" t="n"/>
      <c r="IH602" s="7" t="n"/>
      <c r="II602" s="7" t="n"/>
      <c r="IJ602" s="7" t="n"/>
      <c r="IK602" s="7" t="n"/>
      <c r="IL602" s="7" t="n"/>
      <c r="IM602" s="7" t="n"/>
      <c r="IN602" s="7" t="n"/>
      <c r="IO602" s="7" t="n"/>
    </row>
    <row customFormat="true" ht="15" outlineLevel="0" r="603" s="77">
      <c r="A603" s="69" t="n"/>
      <c r="B603" s="71" t="n"/>
      <c r="C603" s="60" t="n"/>
      <c r="D603" s="71" t="n"/>
      <c r="E603" s="62" t="n"/>
      <c r="F603" s="63" t="n"/>
      <c r="G603" s="6" t="n"/>
      <c r="H603" s="6" t="n"/>
      <c r="I603" s="6" t="n"/>
      <c r="J603" s="7" t="n"/>
      <c r="K603" s="7" t="n"/>
      <c r="L603" s="7" t="n"/>
      <c r="M603" s="7" t="n"/>
      <c r="N603" s="7" t="n"/>
      <c r="O603" s="7" t="n"/>
      <c r="P603" s="7" t="n"/>
      <c r="Q603" s="7" t="n"/>
      <c r="R603" s="7" t="n"/>
      <c r="S603" s="7" t="n"/>
      <c r="T603" s="7" t="n"/>
      <c r="U603" s="7" t="n"/>
      <c r="V603" s="7" t="n"/>
      <c r="W603" s="7" t="n"/>
      <c r="X603" s="7" t="n"/>
      <c r="Y603" s="7" t="n"/>
      <c r="Z603" s="7" t="n"/>
      <c r="AA603" s="7" t="n"/>
      <c r="AB603" s="7" t="n"/>
      <c r="AC603" s="7" t="n"/>
      <c r="AD603" s="7" t="n"/>
      <c r="AE603" s="7" t="n"/>
      <c r="AF603" s="7" t="n"/>
      <c r="AG603" s="7" t="n"/>
      <c r="AH603" s="7" t="n"/>
      <c r="AI603" s="7" t="n"/>
      <c r="AJ603" s="7" t="n"/>
      <c r="AK603" s="7" t="n"/>
      <c r="AL603" s="7" t="n"/>
      <c r="AM603" s="7" t="n"/>
      <c r="AN603" s="7" t="n"/>
      <c r="AO603" s="7" t="n"/>
      <c r="AP603" s="7" t="n"/>
      <c r="AQ603" s="7" t="n"/>
      <c r="AR603" s="7" t="n"/>
      <c r="AS603" s="7" t="n"/>
      <c r="AT603" s="7" t="n"/>
      <c r="AU603" s="7" t="n"/>
      <c r="AV603" s="7" t="n"/>
      <c r="AW603" s="7" t="n"/>
      <c r="AX603" s="7" t="n"/>
      <c r="AY603" s="7" t="n"/>
      <c r="AZ603" s="7" t="n"/>
      <c r="BA603" s="7" t="n"/>
      <c r="BB603" s="7" t="n"/>
      <c r="BC603" s="7" t="n"/>
      <c r="BD603" s="7" t="n"/>
      <c r="BE603" s="7" t="n"/>
      <c r="BF603" s="7" t="n"/>
      <c r="BG603" s="7" t="n"/>
      <c r="BH603" s="7" t="n"/>
      <c r="BI603" s="7" t="n"/>
      <c r="BJ603" s="7" t="n"/>
      <c r="BK603" s="7" t="n"/>
      <c r="BL603" s="7" t="n"/>
      <c r="BM603" s="7" t="n"/>
      <c r="BN603" s="7" t="n"/>
      <c r="BO603" s="7" t="n"/>
      <c r="BP603" s="7" t="n"/>
      <c r="BQ603" s="7" t="n"/>
      <c r="BR603" s="7" t="n"/>
      <c r="BS603" s="7" t="n"/>
      <c r="BT603" s="7" t="n"/>
      <c r="BU603" s="7" t="n"/>
      <c r="BV603" s="7" t="n"/>
      <c r="BW603" s="7" t="n"/>
      <c r="BX603" s="7" t="n"/>
      <c r="BY603" s="7" t="n"/>
      <c r="BZ603" s="7" t="n"/>
      <c r="CA603" s="7" t="n"/>
      <c r="CB603" s="7" t="n"/>
      <c r="CC603" s="7" t="n"/>
      <c r="CD603" s="7" t="n"/>
      <c r="CE603" s="7" t="n"/>
      <c r="CF603" s="7" t="n"/>
      <c r="CG603" s="7" t="n"/>
      <c r="CH603" s="7" t="n"/>
      <c r="CI603" s="7" t="n"/>
      <c r="CJ603" s="7" t="n"/>
      <c r="CK603" s="7" t="n"/>
      <c r="CL603" s="7" t="n"/>
      <c r="CM603" s="7" t="n"/>
      <c r="CN603" s="7" t="n"/>
      <c r="CO603" s="7" t="n"/>
      <c r="CP603" s="7" t="n"/>
      <c r="CQ603" s="7" t="n"/>
      <c r="CR603" s="7" t="n"/>
      <c r="CS603" s="7" t="n"/>
      <c r="CT603" s="7" t="n"/>
      <c r="CU603" s="7" t="n"/>
      <c r="CV603" s="7" t="n"/>
      <c r="CW603" s="7" t="n"/>
      <c r="CX603" s="7" t="n"/>
      <c r="CY603" s="7" t="n"/>
      <c r="CZ603" s="7" t="n"/>
      <c r="DA603" s="7" t="n"/>
      <c r="DB603" s="7" t="n"/>
      <c r="DC603" s="7" t="n"/>
      <c r="DD603" s="7" t="n"/>
      <c r="DE603" s="7" t="n"/>
      <c r="DF603" s="7" t="n"/>
      <c r="DG603" s="7" t="n"/>
      <c r="DH603" s="7" t="n"/>
      <c r="DI603" s="7" t="n"/>
      <c r="DJ603" s="7" t="n"/>
      <c r="DK603" s="7" t="n"/>
      <c r="DL603" s="7" t="n"/>
      <c r="DM603" s="7" t="n"/>
      <c r="DN603" s="7" t="n"/>
      <c r="DO603" s="7" t="n"/>
      <c r="DP603" s="7" t="n"/>
      <c r="DQ603" s="7" t="n"/>
      <c r="DR603" s="7" t="n"/>
      <c r="DS603" s="7" t="n"/>
      <c r="DT603" s="7" t="n"/>
      <c r="DU603" s="7" t="n"/>
      <c r="DV603" s="7" t="n"/>
      <c r="DW603" s="7" t="n"/>
      <c r="DX603" s="7" t="n"/>
      <c r="DY603" s="7" t="n"/>
      <c r="DZ603" s="7" t="n"/>
      <c r="EA603" s="7" t="n"/>
      <c r="EB603" s="7" t="n"/>
      <c r="EC603" s="7" t="n"/>
      <c r="ED603" s="7" t="n"/>
      <c r="EE603" s="7" t="n"/>
      <c r="EF603" s="7" t="n"/>
      <c r="EG603" s="7" t="n"/>
      <c r="EH603" s="7" t="n"/>
      <c r="EI603" s="7" t="n"/>
      <c r="EJ603" s="7" t="n"/>
      <c r="EK603" s="7" t="n"/>
      <c r="EL603" s="7" t="n"/>
      <c r="EM603" s="7" t="n"/>
      <c r="EN603" s="7" t="n"/>
      <c r="EO603" s="7" t="n"/>
      <c r="EP603" s="7" t="n"/>
      <c r="EQ603" s="7" t="n"/>
      <c r="ER603" s="7" t="n"/>
      <c r="ES603" s="7" t="n"/>
      <c r="ET603" s="7" t="n"/>
      <c r="EU603" s="7" t="n"/>
      <c r="EV603" s="7" t="n"/>
      <c r="EW603" s="7" t="n"/>
      <c r="EX603" s="7" t="n"/>
      <c r="EY603" s="7" t="n"/>
      <c r="EZ603" s="7" t="n"/>
      <c r="FA603" s="7" t="n"/>
      <c r="FB603" s="7" t="n"/>
      <c r="FC603" s="7" t="n"/>
      <c r="FD603" s="7" t="n"/>
      <c r="FE603" s="7" t="n"/>
      <c r="FF603" s="7" t="n"/>
      <c r="FG603" s="7" t="n"/>
      <c r="FH603" s="7" t="n"/>
      <c r="FI603" s="7" t="n"/>
      <c r="FJ603" s="7" t="n"/>
      <c r="FK603" s="7" t="n"/>
      <c r="FL603" s="7" t="n"/>
      <c r="FM603" s="7" t="n"/>
      <c r="FN603" s="7" t="n"/>
      <c r="FO603" s="7" t="n"/>
      <c r="FP603" s="7" t="n"/>
      <c r="FQ603" s="7" t="n"/>
      <c r="FR603" s="7" t="n"/>
      <c r="FS603" s="7" t="n"/>
      <c r="FT603" s="7" t="n"/>
      <c r="FU603" s="7" t="n"/>
      <c r="FV603" s="7" t="n"/>
      <c r="FW603" s="7" t="n"/>
      <c r="FX603" s="7" t="n"/>
      <c r="FY603" s="7" t="n"/>
      <c r="FZ603" s="7" t="n"/>
      <c r="GA603" s="7" t="n"/>
      <c r="GB603" s="7" t="n"/>
      <c r="GC603" s="7" t="n"/>
      <c r="GD603" s="7" t="n"/>
      <c r="GE603" s="7" t="n"/>
      <c r="GF603" s="7" t="n"/>
      <c r="GG603" s="7" t="n"/>
      <c r="GH603" s="7" t="n"/>
      <c r="GI603" s="7" t="n"/>
      <c r="GJ603" s="7" t="n"/>
      <c r="GK603" s="7" t="n"/>
      <c r="GL603" s="7" t="n"/>
      <c r="GM603" s="7" t="n"/>
      <c r="GN603" s="7" t="n"/>
      <c r="GO603" s="7" t="n"/>
      <c r="GP603" s="7" t="n"/>
      <c r="GQ603" s="7" t="n"/>
      <c r="GR603" s="7" t="n"/>
      <c r="GS603" s="7" t="n"/>
      <c r="GT603" s="7" t="n"/>
      <c r="GU603" s="7" t="n"/>
      <c r="GV603" s="7" t="n"/>
      <c r="GW603" s="7" t="n"/>
      <c r="GX603" s="7" t="n"/>
      <c r="GY603" s="7" t="n"/>
      <c r="GZ603" s="7" t="n"/>
      <c r="HA603" s="7" t="n"/>
      <c r="HB603" s="7" t="n"/>
      <c r="HC603" s="7" t="n"/>
      <c r="HD603" s="7" t="n"/>
      <c r="HE603" s="7" t="n"/>
      <c r="HF603" s="7" t="n"/>
      <c r="HG603" s="7" t="n"/>
      <c r="HH603" s="7" t="n"/>
      <c r="HI603" s="7" t="n"/>
      <c r="HJ603" s="7" t="n"/>
      <c r="HK603" s="7" t="n"/>
      <c r="HL603" s="7" t="n"/>
      <c r="HM603" s="7" t="n"/>
      <c r="HN603" s="7" t="n"/>
      <c r="HO603" s="7" t="n"/>
      <c r="HP603" s="7" t="n"/>
      <c r="HQ603" s="7" t="n"/>
      <c r="HR603" s="7" t="n"/>
      <c r="HS603" s="7" t="n"/>
      <c r="HT603" s="7" t="n"/>
      <c r="HU603" s="7" t="n"/>
      <c r="HV603" s="7" t="n"/>
      <c r="HW603" s="7" t="n"/>
      <c r="HX603" s="7" t="n"/>
      <c r="HY603" s="7" t="n"/>
      <c r="HZ603" s="7" t="n"/>
      <c r="IA603" s="7" t="n"/>
      <c r="IB603" s="7" t="n"/>
      <c r="IC603" s="7" t="n"/>
      <c r="ID603" s="7" t="n"/>
      <c r="IE603" s="7" t="n"/>
      <c r="IF603" s="7" t="n"/>
      <c r="IG603" s="7" t="n"/>
      <c r="IH603" s="7" t="n"/>
      <c r="II603" s="7" t="n"/>
      <c r="IJ603" s="7" t="n"/>
      <c r="IK603" s="7" t="n"/>
      <c r="IL603" s="7" t="n"/>
      <c r="IM603" s="7" t="n"/>
      <c r="IN603" s="7" t="n"/>
      <c r="IO603" s="7" t="n"/>
    </row>
    <row customFormat="true" ht="15" outlineLevel="0" r="604" s="77">
      <c r="A604" s="69" t="n"/>
      <c r="B604" s="71" t="n"/>
      <c r="C604" s="60" t="n"/>
      <c r="D604" s="71" t="n"/>
      <c r="E604" s="62" t="n"/>
      <c r="F604" s="63" t="n"/>
      <c r="G604" s="6" t="n"/>
      <c r="H604" s="6" t="n"/>
      <c r="I604" s="6" t="n"/>
      <c r="J604" s="7" t="n"/>
      <c r="K604" s="7" t="n"/>
      <c r="L604" s="7" t="n"/>
      <c r="M604" s="7" t="n"/>
      <c r="N604" s="7" t="n"/>
      <c r="O604" s="7" t="n"/>
      <c r="P604" s="7" t="n"/>
      <c r="Q604" s="7" t="n"/>
      <c r="R604" s="7" t="n"/>
      <c r="S604" s="7" t="n"/>
      <c r="T604" s="7" t="n"/>
      <c r="U604" s="7" t="n"/>
      <c r="V604" s="7" t="n"/>
      <c r="W604" s="7" t="n"/>
      <c r="X604" s="7" t="n"/>
      <c r="Y604" s="7" t="n"/>
      <c r="Z604" s="7" t="n"/>
      <c r="AA604" s="7" t="n"/>
      <c r="AB604" s="7" t="n"/>
      <c r="AC604" s="7" t="n"/>
      <c r="AD604" s="7" t="n"/>
      <c r="AE604" s="7" t="n"/>
      <c r="AF604" s="7" t="n"/>
      <c r="AG604" s="7" t="n"/>
      <c r="AH604" s="7" t="n"/>
      <c r="AI604" s="7" t="n"/>
      <c r="AJ604" s="7" t="n"/>
      <c r="AK604" s="7" t="n"/>
      <c r="AL604" s="7" t="n"/>
      <c r="AM604" s="7" t="n"/>
      <c r="AN604" s="7" t="n"/>
      <c r="AO604" s="7" t="n"/>
      <c r="AP604" s="7" t="n"/>
      <c r="AQ604" s="7" t="n"/>
      <c r="AR604" s="7" t="n"/>
      <c r="AS604" s="7" t="n"/>
      <c r="AT604" s="7" t="n"/>
      <c r="AU604" s="7" t="n"/>
      <c r="AV604" s="7" t="n"/>
      <c r="AW604" s="7" t="n"/>
      <c r="AX604" s="7" t="n"/>
      <c r="AY604" s="7" t="n"/>
      <c r="AZ604" s="7" t="n"/>
      <c r="BA604" s="7" t="n"/>
      <c r="BB604" s="7" t="n"/>
      <c r="BC604" s="7" t="n"/>
      <c r="BD604" s="7" t="n"/>
      <c r="BE604" s="7" t="n"/>
      <c r="BF604" s="7" t="n"/>
      <c r="BG604" s="7" t="n"/>
      <c r="BH604" s="7" t="n"/>
      <c r="BI604" s="7" t="n"/>
      <c r="BJ604" s="7" t="n"/>
      <c r="BK604" s="7" t="n"/>
      <c r="BL604" s="7" t="n"/>
      <c r="BM604" s="7" t="n"/>
      <c r="BN604" s="7" t="n"/>
      <c r="BO604" s="7" t="n"/>
      <c r="BP604" s="7" t="n"/>
      <c r="BQ604" s="7" t="n"/>
      <c r="BR604" s="7" t="n"/>
      <c r="BS604" s="7" t="n"/>
      <c r="BT604" s="7" t="n"/>
      <c r="BU604" s="7" t="n"/>
      <c r="BV604" s="7" t="n"/>
      <c r="BW604" s="7" t="n"/>
      <c r="BX604" s="7" t="n"/>
      <c r="BY604" s="7" t="n"/>
      <c r="BZ604" s="7" t="n"/>
      <c r="CA604" s="7" t="n"/>
      <c r="CB604" s="7" t="n"/>
      <c r="CC604" s="7" t="n"/>
      <c r="CD604" s="7" t="n"/>
      <c r="CE604" s="7" t="n"/>
      <c r="CF604" s="7" t="n"/>
      <c r="CG604" s="7" t="n"/>
      <c r="CH604" s="7" t="n"/>
      <c r="CI604" s="7" t="n"/>
      <c r="CJ604" s="7" t="n"/>
      <c r="CK604" s="7" t="n"/>
      <c r="CL604" s="7" t="n"/>
      <c r="CM604" s="7" t="n"/>
      <c r="CN604" s="7" t="n"/>
      <c r="CO604" s="7" t="n"/>
      <c r="CP604" s="7" t="n"/>
      <c r="CQ604" s="7" t="n"/>
      <c r="CR604" s="7" t="n"/>
      <c r="CS604" s="7" t="n"/>
      <c r="CT604" s="7" t="n"/>
      <c r="CU604" s="7" t="n"/>
      <c r="CV604" s="7" t="n"/>
      <c r="CW604" s="7" t="n"/>
      <c r="CX604" s="7" t="n"/>
      <c r="CY604" s="7" t="n"/>
      <c r="CZ604" s="7" t="n"/>
      <c r="DA604" s="7" t="n"/>
      <c r="DB604" s="7" t="n"/>
      <c r="DC604" s="7" t="n"/>
      <c r="DD604" s="7" t="n"/>
      <c r="DE604" s="7" t="n"/>
      <c r="DF604" s="7" t="n"/>
      <c r="DG604" s="7" t="n"/>
      <c r="DH604" s="7" t="n"/>
      <c r="DI604" s="7" t="n"/>
      <c r="DJ604" s="7" t="n"/>
      <c r="DK604" s="7" t="n"/>
      <c r="DL604" s="7" t="n"/>
      <c r="DM604" s="7" t="n"/>
      <c r="DN604" s="7" t="n"/>
      <c r="DO604" s="7" t="n"/>
      <c r="DP604" s="7" t="n"/>
      <c r="DQ604" s="7" t="n"/>
      <c r="DR604" s="7" t="n"/>
      <c r="DS604" s="7" t="n"/>
      <c r="DT604" s="7" t="n"/>
      <c r="DU604" s="7" t="n"/>
      <c r="DV604" s="7" t="n"/>
      <c r="DW604" s="7" t="n"/>
      <c r="DX604" s="7" t="n"/>
      <c r="DY604" s="7" t="n"/>
      <c r="DZ604" s="7" t="n"/>
      <c r="EA604" s="7" t="n"/>
      <c r="EB604" s="7" t="n"/>
      <c r="EC604" s="7" t="n"/>
      <c r="ED604" s="7" t="n"/>
      <c r="EE604" s="7" t="n"/>
      <c r="EF604" s="7" t="n"/>
      <c r="EG604" s="7" t="n"/>
      <c r="EH604" s="7" t="n"/>
      <c r="EI604" s="7" t="n"/>
      <c r="EJ604" s="7" t="n"/>
      <c r="EK604" s="7" t="n"/>
      <c r="EL604" s="7" t="n"/>
      <c r="EM604" s="7" t="n"/>
      <c r="EN604" s="7" t="n"/>
      <c r="EO604" s="7" t="n"/>
      <c r="EP604" s="7" t="n"/>
      <c r="EQ604" s="7" t="n"/>
      <c r="ER604" s="7" t="n"/>
      <c r="ES604" s="7" t="n"/>
      <c r="ET604" s="7" t="n"/>
      <c r="EU604" s="7" t="n"/>
      <c r="EV604" s="7" t="n"/>
      <c r="EW604" s="7" t="n"/>
      <c r="EX604" s="7" t="n"/>
      <c r="EY604" s="7" t="n"/>
      <c r="EZ604" s="7" t="n"/>
      <c r="FA604" s="7" t="n"/>
      <c r="FB604" s="7" t="n"/>
      <c r="FC604" s="7" t="n"/>
      <c r="FD604" s="7" t="n"/>
      <c r="FE604" s="7" t="n"/>
      <c r="FF604" s="7" t="n"/>
      <c r="FG604" s="7" t="n"/>
      <c r="FH604" s="7" t="n"/>
      <c r="FI604" s="7" t="n"/>
      <c r="FJ604" s="7" t="n"/>
      <c r="FK604" s="7" t="n"/>
      <c r="FL604" s="7" t="n"/>
      <c r="FM604" s="7" t="n"/>
      <c r="FN604" s="7" t="n"/>
      <c r="FO604" s="7" t="n"/>
      <c r="FP604" s="7" t="n"/>
      <c r="FQ604" s="7" t="n"/>
      <c r="FR604" s="7" t="n"/>
      <c r="FS604" s="7" t="n"/>
      <c r="FT604" s="7" t="n"/>
      <c r="FU604" s="7" t="n"/>
      <c r="FV604" s="7" t="n"/>
      <c r="FW604" s="7" t="n"/>
      <c r="FX604" s="7" t="n"/>
      <c r="FY604" s="7" t="n"/>
      <c r="FZ604" s="7" t="n"/>
      <c r="GA604" s="7" t="n"/>
      <c r="GB604" s="7" t="n"/>
      <c r="GC604" s="7" t="n"/>
      <c r="GD604" s="7" t="n"/>
      <c r="GE604" s="7" t="n"/>
      <c r="GF604" s="7" t="n"/>
      <c r="GG604" s="7" t="n"/>
      <c r="GH604" s="7" t="n"/>
      <c r="GI604" s="7" t="n"/>
      <c r="GJ604" s="7" t="n"/>
      <c r="GK604" s="7" t="n"/>
      <c r="GL604" s="7" t="n"/>
      <c r="GM604" s="7" t="n"/>
      <c r="GN604" s="7" t="n"/>
      <c r="GO604" s="7" t="n"/>
      <c r="GP604" s="7" t="n"/>
      <c r="GQ604" s="7" t="n"/>
      <c r="GR604" s="7" t="n"/>
      <c r="GS604" s="7" t="n"/>
      <c r="GT604" s="7" t="n"/>
      <c r="GU604" s="7" t="n"/>
      <c r="GV604" s="7" t="n"/>
      <c r="GW604" s="7" t="n"/>
      <c r="GX604" s="7" t="n"/>
      <c r="GY604" s="7" t="n"/>
      <c r="GZ604" s="7" t="n"/>
      <c r="HA604" s="7" t="n"/>
      <c r="HB604" s="7" t="n"/>
      <c r="HC604" s="7" t="n"/>
      <c r="HD604" s="7" t="n"/>
      <c r="HE604" s="7" t="n"/>
      <c r="HF604" s="7" t="n"/>
      <c r="HG604" s="7" t="n"/>
      <c r="HH604" s="7" t="n"/>
      <c r="HI604" s="7" t="n"/>
      <c r="HJ604" s="7" t="n"/>
      <c r="HK604" s="7" t="n"/>
      <c r="HL604" s="7" t="n"/>
      <c r="HM604" s="7" t="n"/>
      <c r="HN604" s="7" t="n"/>
      <c r="HO604" s="7" t="n"/>
      <c r="HP604" s="7" t="n"/>
      <c r="HQ604" s="7" t="n"/>
      <c r="HR604" s="7" t="n"/>
      <c r="HS604" s="7" t="n"/>
      <c r="HT604" s="7" t="n"/>
      <c r="HU604" s="7" t="n"/>
      <c r="HV604" s="7" t="n"/>
      <c r="HW604" s="7" t="n"/>
      <c r="HX604" s="7" t="n"/>
      <c r="HY604" s="7" t="n"/>
      <c r="HZ604" s="7" t="n"/>
      <c r="IA604" s="7" t="n"/>
      <c r="IB604" s="7" t="n"/>
      <c r="IC604" s="7" t="n"/>
      <c r="ID604" s="7" t="n"/>
      <c r="IE604" s="7" t="n"/>
      <c r="IF604" s="7" t="n"/>
      <c r="IG604" s="7" t="n"/>
      <c r="IH604" s="7" t="n"/>
      <c r="II604" s="7" t="n"/>
      <c r="IJ604" s="7" t="n"/>
      <c r="IK604" s="7" t="n"/>
      <c r="IL604" s="7" t="n"/>
      <c r="IM604" s="7" t="n"/>
      <c r="IN604" s="7" t="n"/>
      <c r="IO604" s="7" t="n"/>
    </row>
    <row customFormat="true" ht="15" outlineLevel="0" r="605" s="77">
      <c r="A605" s="69" t="n"/>
      <c r="B605" s="71" t="n"/>
      <c r="C605" s="60" t="n"/>
      <c r="D605" s="71" t="n"/>
      <c r="E605" s="62" t="n"/>
      <c r="F605" s="63" t="n"/>
      <c r="G605" s="6" t="n"/>
      <c r="H605" s="6" t="n"/>
      <c r="I605" s="6" t="n"/>
      <c r="J605" s="7" t="n"/>
      <c r="K605" s="7" t="n"/>
      <c r="L605" s="7" t="n"/>
      <c r="M605" s="7" t="n"/>
      <c r="N605" s="7" t="n"/>
      <c r="O605" s="7" t="n"/>
      <c r="P605" s="7" t="n"/>
      <c r="Q605" s="7" t="n"/>
      <c r="R605" s="7" t="n"/>
      <c r="S605" s="7" t="n"/>
      <c r="T605" s="7" t="n"/>
      <c r="U605" s="7" t="n"/>
      <c r="V605" s="7" t="n"/>
      <c r="W605" s="7" t="n"/>
      <c r="X605" s="7" t="n"/>
      <c r="Y605" s="7" t="n"/>
      <c r="Z605" s="7" t="n"/>
      <c r="AA605" s="7" t="n"/>
      <c r="AB605" s="7" t="n"/>
      <c r="AC605" s="7" t="n"/>
      <c r="AD605" s="7" t="n"/>
      <c r="AE605" s="7" t="n"/>
      <c r="AF605" s="7" t="n"/>
      <c r="AG605" s="7" t="n"/>
      <c r="AH605" s="7" t="n"/>
      <c r="AI605" s="7" t="n"/>
      <c r="AJ605" s="7" t="n"/>
      <c r="AK605" s="7" t="n"/>
      <c r="AL605" s="7" t="n"/>
      <c r="AM605" s="7" t="n"/>
      <c r="AN605" s="7" t="n"/>
      <c r="AO605" s="7" t="n"/>
      <c r="AP605" s="7" t="n"/>
      <c r="AQ605" s="7" t="n"/>
      <c r="AR605" s="7" t="n"/>
      <c r="AS605" s="7" t="n"/>
      <c r="AT605" s="7" t="n"/>
      <c r="AU605" s="7" t="n"/>
      <c r="AV605" s="7" t="n"/>
      <c r="AW605" s="7" t="n"/>
      <c r="AX605" s="7" t="n"/>
      <c r="AY605" s="7" t="n"/>
      <c r="AZ605" s="7" t="n"/>
      <c r="BA605" s="7" t="n"/>
      <c r="BB605" s="7" t="n"/>
      <c r="BC605" s="7" t="n"/>
      <c r="BD605" s="7" t="n"/>
      <c r="BE605" s="7" t="n"/>
      <c r="BF605" s="7" t="n"/>
      <c r="BG605" s="7" t="n"/>
      <c r="BH605" s="7" t="n"/>
      <c r="BI605" s="7" t="n"/>
      <c r="BJ605" s="7" t="n"/>
      <c r="BK605" s="7" t="n"/>
      <c r="BL605" s="7" t="n"/>
      <c r="BM605" s="7" t="n"/>
      <c r="BN605" s="7" t="n"/>
      <c r="BO605" s="7" t="n"/>
      <c r="BP605" s="7" t="n"/>
      <c r="BQ605" s="7" t="n"/>
      <c r="BR605" s="7" t="n"/>
      <c r="BS605" s="7" t="n"/>
      <c r="BT605" s="7" t="n"/>
      <c r="BU605" s="7" t="n"/>
      <c r="BV605" s="7" t="n"/>
      <c r="BW605" s="7" t="n"/>
      <c r="BX605" s="7" t="n"/>
      <c r="BY605" s="7" t="n"/>
      <c r="BZ605" s="7" t="n"/>
      <c r="CA605" s="7" t="n"/>
      <c r="CB605" s="7" t="n"/>
      <c r="CC605" s="7" t="n"/>
      <c r="CD605" s="7" t="n"/>
      <c r="CE605" s="7" t="n"/>
      <c r="CF605" s="7" t="n"/>
      <c r="CG605" s="7" t="n"/>
      <c r="CH605" s="7" t="n"/>
      <c r="CI605" s="7" t="n"/>
      <c r="CJ605" s="7" t="n"/>
      <c r="CK605" s="7" t="n"/>
      <c r="CL605" s="7" t="n"/>
      <c r="CM605" s="7" t="n"/>
      <c r="CN605" s="7" t="n"/>
      <c r="CO605" s="7" t="n"/>
      <c r="CP605" s="7" t="n"/>
      <c r="CQ605" s="7" t="n"/>
      <c r="CR605" s="7" t="n"/>
      <c r="CS605" s="7" t="n"/>
      <c r="CT605" s="7" t="n"/>
      <c r="CU605" s="7" t="n"/>
      <c r="CV605" s="7" t="n"/>
      <c r="CW605" s="7" t="n"/>
      <c r="CX605" s="7" t="n"/>
      <c r="CY605" s="7" t="n"/>
      <c r="CZ605" s="7" t="n"/>
      <c r="DA605" s="7" t="n"/>
      <c r="DB605" s="7" t="n"/>
      <c r="DC605" s="7" t="n"/>
      <c r="DD605" s="7" t="n"/>
      <c r="DE605" s="7" t="n"/>
      <c r="DF605" s="7" t="n"/>
      <c r="DG605" s="7" t="n"/>
      <c r="DH605" s="7" t="n"/>
      <c r="DI605" s="7" t="n"/>
      <c r="DJ605" s="7" t="n"/>
      <c r="DK605" s="7" t="n"/>
      <c r="DL605" s="7" t="n"/>
      <c r="DM605" s="7" t="n"/>
      <c r="DN605" s="7" t="n"/>
      <c r="DO605" s="7" t="n"/>
      <c r="DP605" s="7" t="n"/>
      <c r="DQ605" s="7" t="n"/>
      <c r="DR605" s="7" t="n"/>
      <c r="DS605" s="7" t="n"/>
      <c r="DT605" s="7" t="n"/>
      <c r="DU605" s="7" t="n"/>
      <c r="DV605" s="7" t="n"/>
      <c r="DW605" s="7" t="n"/>
      <c r="DX605" s="7" t="n"/>
      <c r="DY605" s="7" t="n"/>
      <c r="DZ605" s="7" t="n"/>
      <c r="EA605" s="7" t="n"/>
      <c r="EB605" s="7" t="n"/>
      <c r="EC605" s="7" t="n"/>
      <c r="ED605" s="7" t="n"/>
      <c r="EE605" s="7" t="n"/>
      <c r="EF605" s="7" t="n"/>
      <c r="EG605" s="7" t="n"/>
      <c r="EH605" s="7" t="n"/>
      <c r="EI605" s="7" t="n"/>
      <c r="EJ605" s="7" t="n"/>
      <c r="EK605" s="7" t="n"/>
      <c r="EL605" s="7" t="n"/>
      <c r="EM605" s="7" t="n"/>
      <c r="EN605" s="7" t="n"/>
      <c r="EO605" s="7" t="n"/>
      <c r="EP605" s="7" t="n"/>
      <c r="EQ605" s="7" t="n"/>
      <c r="ER605" s="7" t="n"/>
      <c r="ES605" s="7" t="n"/>
      <c r="ET605" s="7" t="n"/>
      <c r="EU605" s="7" t="n"/>
      <c r="EV605" s="7" t="n"/>
      <c r="EW605" s="7" t="n"/>
      <c r="EX605" s="7" t="n"/>
      <c r="EY605" s="7" t="n"/>
      <c r="EZ605" s="7" t="n"/>
      <c r="FA605" s="7" t="n"/>
      <c r="FB605" s="7" t="n"/>
      <c r="FC605" s="7" t="n"/>
      <c r="FD605" s="7" t="n"/>
      <c r="FE605" s="7" t="n"/>
      <c r="FF605" s="7" t="n"/>
      <c r="FG605" s="7" t="n"/>
      <c r="FH605" s="7" t="n"/>
      <c r="FI605" s="7" t="n"/>
      <c r="FJ605" s="7" t="n"/>
      <c r="FK605" s="7" t="n"/>
      <c r="FL605" s="7" t="n"/>
      <c r="FM605" s="7" t="n"/>
      <c r="FN605" s="7" t="n"/>
      <c r="FO605" s="7" t="n"/>
      <c r="FP605" s="7" t="n"/>
      <c r="FQ605" s="7" t="n"/>
      <c r="FR605" s="7" t="n"/>
      <c r="FS605" s="7" t="n"/>
      <c r="FT605" s="7" t="n"/>
      <c r="FU605" s="7" t="n"/>
      <c r="FV605" s="7" t="n"/>
      <c r="FW605" s="7" t="n"/>
      <c r="FX605" s="7" t="n"/>
      <c r="FY605" s="7" t="n"/>
      <c r="FZ605" s="7" t="n"/>
      <c r="GA605" s="7" t="n"/>
      <c r="GB605" s="7" t="n"/>
      <c r="GC605" s="7" t="n"/>
      <c r="GD605" s="7" t="n"/>
      <c r="GE605" s="7" t="n"/>
      <c r="GF605" s="7" t="n"/>
      <c r="GG605" s="7" t="n"/>
      <c r="GH605" s="7" t="n"/>
      <c r="GI605" s="7" t="n"/>
      <c r="GJ605" s="7" t="n"/>
      <c r="GK605" s="7" t="n"/>
      <c r="GL605" s="7" t="n"/>
      <c r="GM605" s="7" t="n"/>
      <c r="GN605" s="7" t="n"/>
      <c r="GO605" s="7" t="n"/>
      <c r="GP605" s="7" t="n"/>
      <c r="GQ605" s="7" t="n"/>
      <c r="GR605" s="7" t="n"/>
      <c r="GS605" s="7" t="n"/>
      <c r="GT605" s="7" t="n"/>
      <c r="GU605" s="7" t="n"/>
      <c r="GV605" s="7" t="n"/>
      <c r="GW605" s="7" t="n"/>
      <c r="GX605" s="7" t="n"/>
      <c r="GY605" s="7" t="n"/>
      <c r="GZ605" s="7" t="n"/>
      <c r="HA605" s="7" t="n"/>
      <c r="HB605" s="7" t="n"/>
      <c r="HC605" s="7" t="n"/>
      <c r="HD605" s="7" t="n"/>
      <c r="HE605" s="7" t="n"/>
      <c r="HF605" s="7" t="n"/>
      <c r="HG605" s="7" t="n"/>
      <c r="HH605" s="7" t="n"/>
      <c r="HI605" s="7" t="n"/>
      <c r="HJ605" s="7" t="n"/>
      <c r="HK605" s="7" t="n"/>
      <c r="HL605" s="7" t="n"/>
      <c r="HM605" s="7" t="n"/>
      <c r="HN605" s="7" t="n"/>
      <c r="HO605" s="7" t="n"/>
      <c r="HP605" s="7" t="n"/>
      <c r="HQ605" s="7" t="n"/>
      <c r="HR605" s="7" t="n"/>
      <c r="HS605" s="7" t="n"/>
      <c r="HT605" s="7" t="n"/>
      <c r="HU605" s="7" t="n"/>
      <c r="HV605" s="7" t="n"/>
      <c r="HW605" s="7" t="n"/>
      <c r="HX605" s="7" t="n"/>
      <c r="HY605" s="7" t="n"/>
      <c r="HZ605" s="7" t="n"/>
      <c r="IA605" s="7" t="n"/>
      <c r="IB605" s="7" t="n"/>
      <c r="IC605" s="7" t="n"/>
      <c r="ID605" s="7" t="n"/>
      <c r="IE605" s="7" t="n"/>
      <c r="IF605" s="7" t="n"/>
      <c r="IG605" s="7" t="n"/>
      <c r="IH605" s="7" t="n"/>
      <c r="II605" s="7" t="n"/>
      <c r="IJ605" s="7" t="n"/>
      <c r="IK605" s="7" t="n"/>
      <c r="IL605" s="7" t="n"/>
      <c r="IM605" s="7" t="n"/>
      <c r="IN605" s="7" t="n"/>
      <c r="IO605" s="7" t="n"/>
    </row>
    <row customFormat="true" ht="15" outlineLevel="0" r="606" s="77">
      <c r="A606" s="69" t="n"/>
      <c r="B606" s="71" t="n"/>
      <c r="C606" s="60" t="n"/>
      <c r="D606" s="71" t="n"/>
      <c r="E606" s="62" t="n"/>
      <c r="F606" s="63" t="n"/>
      <c r="G606" s="6" t="n"/>
      <c r="H606" s="6" t="n"/>
      <c r="I606" s="6" t="n"/>
      <c r="J606" s="7" t="n"/>
      <c r="K606" s="7" t="n"/>
      <c r="L606" s="7" t="n"/>
      <c r="M606" s="7" t="n"/>
      <c r="N606" s="7" t="n"/>
      <c r="O606" s="7" t="n"/>
      <c r="P606" s="7" t="n"/>
      <c r="Q606" s="7" t="n"/>
      <c r="R606" s="7" t="n"/>
      <c r="S606" s="7" t="n"/>
      <c r="T606" s="7" t="n"/>
      <c r="U606" s="7" t="n"/>
      <c r="V606" s="7" t="n"/>
      <c r="W606" s="7" t="n"/>
      <c r="X606" s="7" t="n"/>
      <c r="Y606" s="7" t="n"/>
      <c r="Z606" s="7" t="n"/>
      <c r="AA606" s="7" t="n"/>
      <c r="AB606" s="7" t="n"/>
      <c r="AC606" s="7" t="n"/>
      <c r="AD606" s="7" t="n"/>
      <c r="AE606" s="7" t="n"/>
      <c r="AF606" s="7" t="n"/>
      <c r="AG606" s="7" t="n"/>
      <c r="AH606" s="7" t="n"/>
      <c r="AI606" s="7" t="n"/>
      <c r="AJ606" s="7" t="n"/>
      <c r="AK606" s="7" t="n"/>
      <c r="AL606" s="7" t="n"/>
      <c r="AM606" s="7" t="n"/>
      <c r="AN606" s="7" t="n"/>
      <c r="AO606" s="7" t="n"/>
      <c r="AP606" s="7" t="n"/>
      <c r="AQ606" s="7" t="n"/>
      <c r="AR606" s="7" t="n"/>
      <c r="AS606" s="7" t="n"/>
      <c r="AT606" s="7" t="n"/>
      <c r="AU606" s="7" t="n"/>
      <c r="AV606" s="7" t="n"/>
      <c r="AW606" s="7" t="n"/>
      <c r="AX606" s="7" t="n"/>
      <c r="AY606" s="7" t="n"/>
      <c r="AZ606" s="7" t="n"/>
      <c r="BA606" s="7" t="n"/>
      <c r="BB606" s="7" t="n"/>
      <c r="BC606" s="7" t="n"/>
      <c r="BD606" s="7" t="n"/>
      <c r="BE606" s="7" t="n"/>
      <c r="BF606" s="7" t="n"/>
      <c r="BG606" s="7" t="n"/>
      <c r="BH606" s="7" t="n"/>
      <c r="BI606" s="7" t="n"/>
      <c r="BJ606" s="7" t="n"/>
      <c r="BK606" s="7" t="n"/>
      <c r="BL606" s="7" t="n"/>
      <c r="BM606" s="7" t="n"/>
      <c r="BN606" s="7" t="n"/>
      <c r="BO606" s="7" t="n"/>
      <c r="BP606" s="7" t="n"/>
      <c r="BQ606" s="7" t="n"/>
      <c r="BR606" s="7" t="n"/>
      <c r="BS606" s="7" t="n"/>
      <c r="BT606" s="7" t="n"/>
      <c r="BU606" s="7" t="n"/>
      <c r="BV606" s="7" t="n"/>
      <c r="BW606" s="7" t="n"/>
      <c r="BX606" s="7" t="n"/>
      <c r="BY606" s="7" t="n"/>
      <c r="BZ606" s="7" t="n"/>
      <c r="CA606" s="7" t="n"/>
      <c r="CB606" s="7" t="n"/>
      <c r="CC606" s="7" t="n"/>
      <c r="CD606" s="7" t="n"/>
      <c r="CE606" s="7" t="n"/>
      <c r="CF606" s="7" t="n"/>
      <c r="CG606" s="7" t="n"/>
      <c r="CH606" s="7" t="n"/>
      <c r="CI606" s="7" t="n"/>
      <c r="CJ606" s="7" t="n"/>
      <c r="CK606" s="7" t="n"/>
      <c r="CL606" s="7" t="n"/>
      <c r="CM606" s="7" t="n"/>
      <c r="CN606" s="7" t="n"/>
      <c r="CO606" s="7" t="n"/>
      <c r="CP606" s="7" t="n"/>
      <c r="CQ606" s="7" t="n"/>
      <c r="CR606" s="7" t="n"/>
      <c r="CS606" s="7" t="n"/>
      <c r="CT606" s="7" t="n"/>
      <c r="CU606" s="7" t="n"/>
      <c r="CV606" s="7" t="n"/>
      <c r="CW606" s="7" t="n"/>
      <c r="CX606" s="7" t="n"/>
      <c r="CY606" s="7" t="n"/>
      <c r="CZ606" s="7" t="n"/>
      <c r="DA606" s="7" t="n"/>
      <c r="DB606" s="7" t="n"/>
      <c r="DC606" s="7" t="n"/>
      <c r="DD606" s="7" t="n"/>
      <c r="DE606" s="7" t="n"/>
      <c r="DF606" s="7" t="n"/>
      <c r="DG606" s="7" t="n"/>
      <c r="DH606" s="7" t="n"/>
      <c r="DI606" s="7" t="n"/>
      <c r="DJ606" s="7" t="n"/>
      <c r="DK606" s="7" t="n"/>
      <c r="DL606" s="7" t="n"/>
      <c r="DM606" s="7" t="n"/>
      <c r="DN606" s="7" t="n"/>
      <c r="DO606" s="7" t="n"/>
      <c r="DP606" s="7" t="n"/>
      <c r="DQ606" s="7" t="n"/>
      <c r="DR606" s="7" t="n"/>
      <c r="DS606" s="7" t="n"/>
      <c r="DT606" s="7" t="n"/>
      <c r="DU606" s="7" t="n"/>
      <c r="DV606" s="7" t="n"/>
      <c r="DW606" s="7" t="n"/>
      <c r="DX606" s="7" t="n"/>
      <c r="DY606" s="7" t="n"/>
      <c r="DZ606" s="7" t="n"/>
      <c r="EA606" s="7" t="n"/>
      <c r="EB606" s="7" t="n"/>
      <c r="EC606" s="7" t="n"/>
      <c r="ED606" s="7" t="n"/>
      <c r="EE606" s="7" t="n"/>
      <c r="EF606" s="7" t="n"/>
      <c r="EG606" s="7" t="n"/>
      <c r="EH606" s="7" t="n"/>
      <c r="EI606" s="7" t="n"/>
      <c r="EJ606" s="7" t="n"/>
      <c r="EK606" s="7" t="n"/>
      <c r="EL606" s="7" t="n"/>
      <c r="EM606" s="7" t="n"/>
      <c r="EN606" s="7" t="n"/>
      <c r="EO606" s="7" t="n"/>
      <c r="EP606" s="7" t="n"/>
      <c r="EQ606" s="7" t="n"/>
      <c r="ER606" s="7" t="n"/>
      <c r="ES606" s="7" t="n"/>
      <c r="ET606" s="7" t="n"/>
      <c r="EU606" s="7" t="n"/>
      <c r="EV606" s="7" t="n"/>
      <c r="EW606" s="7" t="n"/>
      <c r="EX606" s="7" t="n"/>
      <c r="EY606" s="7" t="n"/>
      <c r="EZ606" s="7" t="n"/>
      <c r="FA606" s="7" t="n"/>
      <c r="FB606" s="7" t="n"/>
      <c r="FC606" s="7" t="n"/>
      <c r="FD606" s="7" t="n"/>
      <c r="FE606" s="7" t="n"/>
      <c r="FF606" s="7" t="n"/>
      <c r="FG606" s="7" t="n"/>
      <c r="FH606" s="7" t="n"/>
      <c r="FI606" s="7" t="n"/>
      <c r="FJ606" s="7" t="n"/>
      <c r="FK606" s="7" t="n"/>
      <c r="FL606" s="7" t="n"/>
      <c r="FM606" s="7" t="n"/>
      <c r="FN606" s="7" t="n"/>
      <c r="FO606" s="7" t="n"/>
      <c r="FP606" s="7" t="n"/>
      <c r="FQ606" s="7" t="n"/>
      <c r="FR606" s="7" t="n"/>
      <c r="FS606" s="7" t="n"/>
      <c r="FT606" s="7" t="n"/>
      <c r="FU606" s="7" t="n"/>
      <c r="FV606" s="7" t="n"/>
      <c r="FW606" s="7" t="n"/>
      <c r="FX606" s="7" t="n"/>
      <c r="FY606" s="7" t="n"/>
      <c r="FZ606" s="7" t="n"/>
      <c r="GA606" s="7" t="n"/>
      <c r="GB606" s="7" t="n"/>
      <c r="GC606" s="7" t="n"/>
      <c r="GD606" s="7" t="n"/>
      <c r="GE606" s="7" t="n"/>
      <c r="GF606" s="7" t="n"/>
      <c r="GG606" s="7" t="n"/>
      <c r="GH606" s="7" t="n"/>
      <c r="GI606" s="7" t="n"/>
      <c r="GJ606" s="7" t="n"/>
      <c r="GK606" s="7" t="n"/>
      <c r="GL606" s="7" t="n"/>
      <c r="GM606" s="7" t="n"/>
      <c r="GN606" s="7" t="n"/>
      <c r="GO606" s="7" t="n"/>
      <c r="GP606" s="7" t="n"/>
      <c r="GQ606" s="7" t="n"/>
      <c r="GR606" s="7" t="n"/>
      <c r="GS606" s="7" t="n"/>
      <c r="GT606" s="7" t="n"/>
      <c r="GU606" s="7" t="n"/>
      <c r="GV606" s="7" t="n"/>
      <c r="GW606" s="7" t="n"/>
      <c r="GX606" s="7" t="n"/>
      <c r="GY606" s="7" t="n"/>
      <c r="GZ606" s="7" t="n"/>
      <c r="HA606" s="7" t="n"/>
      <c r="HB606" s="7" t="n"/>
      <c r="HC606" s="7" t="n"/>
      <c r="HD606" s="7" t="n"/>
      <c r="HE606" s="7" t="n"/>
      <c r="HF606" s="7" t="n"/>
      <c r="HG606" s="7" t="n"/>
      <c r="HH606" s="7" t="n"/>
      <c r="HI606" s="7" t="n"/>
      <c r="HJ606" s="7" t="n"/>
      <c r="HK606" s="7" t="n"/>
      <c r="HL606" s="7" t="n"/>
      <c r="HM606" s="7" t="n"/>
      <c r="HN606" s="7" t="n"/>
      <c r="HO606" s="7" t="n"/>
      <c r="HP606" s="7" t="n"/>
      <c r="HQ606" s="7" t="n"/>
      <c r="HR606" s="7" t="n"/>
      <c r="HS606" s="7" t="n"/>
      <c r="HT606" s="7" t="n"/>
      <c r="HU606" s="7" t="n"/>
      <c r="HV606" s="7" t="n"/>
      <c r="HW606" s="7" t="n"/>
      <c r="HX606" s="7" t="n"/>
      <c r="HY606" s="7" t="n"/>
      <c r="HZ606" s="7" t="n"/>
      <c r="IA606" s="7" t="n"/>
      <c r="IB606" s="7" t="n"/>
      <c r="IC606" s="7" t="n"/>
      <c r="ID606" s="7" t="n"/>
      <c r="IE606" s="7" t="n"/>
      <c r="IF606" s="7" t="n"/>
      <c r="IG606" s="7" t="n"/>
      <c r="IH606" s="7" t="n"/>
      <c r="II606" s="7" t="n"/>
      <c r="IJ606" s="7" t="n"/>
      <c r="IK606" s="7" t="n"/>
      <c r="IL606" s="7" t="n"/>
      <c r="IM606" s="7" t="n"/>
      <c r="IN606" s="7" t="n"/>
      <c r="IO606" s="7" t="n"/>
    </row>
    <row customFormat="true" ht="15" outlineLevel="0" r="607" s="77">
      <c r="A607" s="69" t="n"/>
      <c r="B607" s="71" t="n"/>
      <c r="C607" s="60" t="n"/>
      <c r="D607" s="71" t="n"/>
      <c r="E607" s="62" t="n"/>
      <c r="F607" s="63" t="n"/>
      <c r="G607" s="6" t="n"/>
      <c r="H607" s="6" t="n"/>
      <c r="I607" s="6" t="n"/>
      <c r="J607" s="7" t="n"/>
      <c r="K607" s="7" t="n"/>
      <c r="L607" s="7" t="n"/>
      <c r="M607" s="7" t="n"/>
      <c r="N607" s="7" t="n"/>
      <c r="O607" s="7" t="n"/>
      <c r="P607" s="7" t="n"/>
      <c r="Q607" s="7" t="n"/>
      <c r="R607" s="7" t="n"/>
      <c r="S607" s="7" t="n"/>
      <c r="T607" s="7" t="n"/>
      <c r="U607" s="7" t="n"/>
      <c r="V607" s="7" t="n"/>
      <c r="W607" s="7" t="n"/>
      <c r="X607" s="7" t="n"/>
      <c r="Y607" s="7" t="n"/>
      <c r="Z607" s="7" t="n"/>
      <c r="AA607" s="7" t="n"/>
      <c r="AB607" s="7" t="n"/>
      <c r="AC607" s="7" t="n"/>
      <c r="AD607" s="7" t="n"/>
      <c r="AE607" s="7" t="n"/>
      <c r="AF607" s="7" t="n"/>
      <c r="AG607" s="7" t="n"/>
      <c r="AH607" s="7" t="n"/>
      <c r="AI607" s="7" t="n"/>
      <c r="AJ607" s="7" t="n"/>
      <c r="AK607" s="7" t="n"/>
      <c r="AL607" s="7" t="n"/>
      <c r="AM607" s="7" t="n"/>
      <c r="AN607" s="7" t="n"/>
      <c r="AO607" s="7" t="n"/>
      <c r="AP607" s="7" t="n"/>
      <c r="AQ607" s="7" t="n"/>
      <c r="AR607" s="7" t="n"/>
      <c r="AS607" s="7" t="n"/>
      <c r="AT607" s="7" t="n"/>
      <c r="AU607" s="7" t="n"/>
      <c r="AV607" s="7" t="n"/>
      <c r="AW607" s="7" t="n"/>
      <c r="AX607" s="7" t="n"/>
      <c r="AY607" s="7" t="n"/>
      <c r="AZ607" s="7" t="n"/>
      <c r="BA607" s="7" t="n"/>
      <c r="BB607" s="7" t="n"/>
      <c r="BC607" s="7" t="n"/>
      <c r="BD607" s="7" t="n"/>
      <c r="BE607" s="7" t="n"/>
      <c r="BF607" s="7" t="n"/>
      <c r="BG607" s="7" t="n"/>
      <c r="BH607" s="7" t="n"/>
      <c r="BI607" s="7" t="n"/>
      <c r="BJ607" s="7" t="n"/>
      <c r="BK607" s="7" t="n"/>
      <c r="BL607" s="7" t="n"/>
      <c r="BM607" s="7" t="n"/>
      <c r="BN607" s="7" t="n"/>
      <c r="BO607" s="7" t="n"/>
      <c r="BP607" s="7" t="n"/>
      <c r="BQ607" s="7" t="n"/>
      <c r="BR607" s="7" t="n"/>
      <c r="BS607" s="7" t="n"/>
      <c r="BT607" s="7" t="n"/>
      <c r="BU607" s="7" t="n"/>
      <c r="BV607" s="7" t="n"/>
      <c r="BW607" s="7" t="n"/>
      <c r="BX607" s="7" t="n"/>
      <c r="BY607" s="7" t="n"/>
      <c r="BZ607" s="7" t="n"/>
      <c r="CA607" s="7" t="n"/>
      <c r="CB607" s="7" t="n"/>
      <c r="CC607" s="7" t="n"/>
      <c r="CD607" s="7" t="n"/>
      <c r="CE607" s="7" t="n"/>
      <c r="CF607" s="7" t="n"/>
      <c r="CG607" s="7" t="n"/>
      <c r="CH607" s="7" t="n"/>
      <c r="CI607" s="7" t="n"/>
      <c r="CJ607" s="7" t="n"/>
      <c r="CK607" s="7" t="n"/>
      <c r="CL607" s="7" t="n"/>
      <c r="CM607" s="7" t="n"/>
      <c r="CN607" s="7" t="n"/>
      <c r="CO607" s="7" t="n"/>
      <c r="CP607" s="7" t="n"/>
      <c r="CQ607" s="7" t="n"/>
      <c r="CR607" s="7" t="n"/>
      <c r="CS607" s="7" t="n"/>
      <c r="CT607" s="7" t="n"/>
      <c r="CU607" s="7" t="n"/>
      <c r="CV607" s="7" t="n"/>
      <c r="CW607" s="7" t="n"/>
      <c r="CX607" s="7" t="n"/>
      <c r="CY607" s="7" t="n"/>
      <c r="CZ607" s="7" t="n"/>
      <c r="DA607" s="7" t="n"/>
      <c r="DB607" s="7" t="n"/>
      <c r="DC607" s="7" t="n"/>
      <c r="DD607" s="7" t="n"/>
      <c r="DE607" s="7" t="n"/>
      <c r="DF607" s="7" t="n"/>
      <c r="DG607" s="7" t="n"/>
      <c r="DH607" s="7" t="n"/>
      <c r="DI607" s="7" t="n"/>
      <c r="DJ607" s="7" t="n"/>
      <c r="DK607" s="7" t="n"/>
      <c r="DL607" s="7" t="n"/>
      <c r="DM607" s="7" t="n"/>
      <c r="DN607" s="7" t="n"/>
      <c r="DO607" s="7" t="n"/>
      <c r="DP607" s="7" t="n"/>
      <c r="DQ607" s="7" t="n"/>
      <c r="DR607" s="7" t="n"/>
      <c r="DS607" s="7" t="n"/>
      <c r="DT607" s="7" t="n"/>
      <c r="DU607" s="7" t="n"/>
      <c r="DV607" s="7" t="n"/>
      <c r="DW607" s="7" t="n"/>
      <c r="DX607" s="7" t="n"/>
      <c r="DY607" s="7" t="n"/>
      <c r="DZ607" s="7" t="n"/>
      <c r="EA607" s="7" t="n"/>
      <c r="EB607" s="7" t="n"/>
      <c r="EC607" s="7" t="n"/>
      <c r="ED607" s="7" t="n"/>
      <c r="EE607" s="7" t="n"/>
      <c r="EF607" s="7" t="n"/>
      <c r="EG607" s="7" t="n"/>
      <c r="EH607" s="7" t="n"/>
      <c r="EI607" s="7" t="n"/>
      <c r="EJ607" s="7" t="n"/>
      <c r="EK607" s="7" t="n"/>
      <c r="EL607" s="7" t="n"/>
      <c r="EM607" s="7" t="n"/>
      <c r="EN607" s="7" t="n"/>
      <c r="EO607" s="7" t="n"/>
      <c r="EP607" s="7" t="n"/>
      <c r="EQ607" s="7" t="n"/>
      <c r="ER607" s="7" t="n"/>
      <c r="ES607" s="7" t="n"/>
      <c r="ET607" s="7" t="n"/>
      <c r="EU607" s="7" t="n"/>
      <c r="EV607" s="7" t="n"/>
      <c r="EW607" s="7" t="n"/>
      <c r="EX607" s="7" t="n"/>
      <c r="EY607" s="7" t="n"/>
      <c r="EZ607" s="7" t="n"/>
      <c r="FA607" s="7" t="n"/>
      <c r="FB607" s="7" t="n"/>
      <c r="FC607" s="7" t="n"/>
      <c r="FD607" s="7" t="n"/>
      <c r="FE607" s="7" t="n"/>
      <c r="FF607" s="7" t="n"/>
      <c r="FG607" s="7" t="n"/>
      <c r="FH607" s="7" t="n"/>
      <c r="FI607" s="7" t="n"/>
      <c r="FJ607" s="7" t="n"/>
      <c r="FK607" s="7" t="n"/>
      <c r="FL607" s="7" t="n"/>
      <c r="FM607" s="7" t="n"/>
      <c r="FN607" s="7" t="n"/>
      <c r="FO607" s="7" t="n"/>
      <c r="FP607" s="7" t="n"/>
      <c r="FQ607" s="7" t="n"/>
      <c r="FR607" s="7" t="n"/>
      <c r="FS607" s="7" t="n"/>
      <c r="FT607" s="7" t="n"/>
      <c r="FU607" s="7" t="n"/>
      <c r="FV607" s="7" t="n"/>
      <c r="FW607" s="7" t="n"/>
      <c r="FX607" s="7" t="n"/>
      <c r="FY607" s="7" t="n"/>
      <c r="FZ607" s="7" t="n"/>
      <c r="GA607" s="7" t="n"/>
      <c r="GB607" s="7" t="n"/>
      <c r="GC607" s="7" t="n"/>
      <c r="GD607" s="7" t="n"/>
      <c r="GE607" s="7" t="n"/>
      <c r="GF607" s="7" t="n"/>
      <c r="GG607" s="7" t="n"/>
      <c r="GH607" s="7" t="n"/>
      <c r="GI607" s="7" t="n"/>
      <c r="GJ607" s="7" t="n"/>
      <c r="GK607" s="7" t="n"/>
      <c r="GL607" s="7" t="n"/>
      <c r="GM607" s="7" t="n"/>
      <c r="GN607" s="7" t="n"/>
      <c r="GO607" s="7" t="n"/>
      <c r="GP607" s="7" t="n"/>
      <c r="GQ607" s="7" t="n"/>
      <c r="GR607" s="7" t="n"/>
      <c r="GS607" s="7" t="n"/>
      <c r="GT607" s="7" t="n"/>
      <c r="GU607" s="7" t="n"/>
      <c r="GV607" s="7" t="n"/>
      <c r="GW607" s="7" t="n"/>
      <c r="GX607" s="7" t="n"/>
      <c r="GY607" s="7" t="n"/>
      <c r="GZ607" s="7" t="n"/>
      <c r="HA607" s="7" t="n"/>
      <c r="HB607" s="7" t="n"/>
      <c r="HC607" s="7" t="n"/>
      <c r="HD607" s="7" t="n"/>
      <c r="HE607" s="7" t="n"/>
      <c r="HF607" s="7" t="n"/>
      <c r="HG607" s="7" t="n"/>
      <c r="HH607" s="7" t="n"/>
      <c r="HI607" s="7" t="n"/>
      <c r="HJ607" s="7" t="n"/>
      <c r="HK607" s="7" t="n"/>
      <c r="HL607" s="7" t="n"/>
      <c r="HM607" s="7" t="n"/>
      <c r="HN607" s="7" t="n"/>
      <c r="HO607" s="7" t="n"/>
      <c r="HP607" s="7" t="n"/>
      <c r="HQ607" s="7" t="n"/>
      <c r="HR607" s="7" t="n"/>
      <c r="HS607" s="7" t="n"/>
      <c r="HT607" s="7" t="n"/>
      <c r="HU607" s="7" t="n"/>
      <c r="HV607" s="7" t="n"/>
      <c r="HW607" s="7" t="n"/>
      <c r="HX607" s="7" t="n"/>
      <c r="HY607" s="7" t="n"/>
      <c r="HZ607" s="7" t="n"/>
      <c r="IA607" s="7" t="n"/>
      <c r="IB607" s="7" t="n"/>
      <c r="IC607" s="7" t="n"/>
      <c r="ID607" s="7" t="n"/>
      <c r="IE607" s="7" t="n"/>
      <c r="IF607" s="7" t="n"/>
      <c r="IG607" s="7" t="n"/>
      <c r="IH607" s="7" t="n"/>
      <c r="II607" s="7" t="n"/>
      <c r="IJ607" s="7" t="n"/>
      <c r="IK607" s="7" t="n"/>
      <c r="IL607" s="7" t="n"/>
      <c r="IM607" s="7" t="n"/>
      <c r="IN607" s="7" t="n"/>
      <c r="IO607" s="7" t="n"/>
    </row>
    <row customFormat="true" ht="15" outlineLevel="0" r="608" s="77">
      <c r="A608" s="69" t="n"/>
      <c r="B608" s="71" t="n"/>
      <c r="C608" s="60" t="n"/>
      <c r="D608" s="71" t="n"/>
      <c r="E608" s="62" t="n"/>
      <c r="F608" s="63" t="n"/>
      <c r="G608" s="6" t="n"/>
      <c r="H608" s="6" t="n"/>
      <c r="I608" s="6" t="n"/>
      <c r="J608" s="7" t="n"/>
      <c r="K608" s="7" t="n"/>
      <c r="L608" s="7" t="n"/>
      <c r="M608" s="7" t="n"/>
      <c r="N608" s="7" t="n"/>
      <c r="O608" s="7" t="n"/>
      <c r="P608" s="7" t="n"/>
      <c r="Q608" s="7" t="n"/>
      <c r="R608" s="7" t="n"/>
      <c r="S608" s="7" t="n"/>
      <c r="T608" s="7" t="n"/>
      <c r="U608" s="7" t="n"/>
      <c r="V608" s="7" t="n"/>
      <c r="W608" s="7" t="n"/>
      <c r="X608" s="7" t="n"/>
      <c r="Y608" s="7" t="n"/>
      <c r="Z608" s="7" t="n"/>
      <c r="AA608" s="7" t="n"/>
      <c r="AB608" s="7" t="n"/>
      <c r="AC608" s="7" t="n"/>
      <c r="AD608" s="7" t="n"/>
      <c r="AE608" s="7" t="n"/>
      <c r="AF608" s="7" t="n"/>
      <c r="AG608" s="7" t="n"/>
      <c r="AH608" s="7" t="n"/>
      <c r="AI608" s="7" t="n"/>
      <c r="AJ608" s="7" t="n"/>
      <c r="AK608" s="7" t="n"/>
      <c r="AL608" s="7" t="n"/>
      <c r="AM608" s="7" t="n"/>
      <c r="AN608" s="7" t="n"/>
      <c r="AO608" s="7" t="n"/>
      <c r="AP608" s="7" t="n"/>
      <c r="AQ608" s="7" t="n"/>
      <c r="AR608" s="7" t="n"/>
      <c r="AS608" s="7" t="n"/>
      <c r="AT608" s="7" t="n"/>
      <c r="AU608" s="7" t="n"/>
      <c r="AV608" s="7" t="n"/>
      <c r="AW608" s="7" t="n"/>
      <c r="AX608" s="7" t="n"/>
      <c r="AY608" s="7" t="n"/>
      <c r="AZ608" s="7" t="n"/>
      <c r="BA608" s="7" t="n"/>
      <c r="BB608" s="7" t="n"/>
      <c r="BC608" s="7" t="n"/>
      <c r="BD608" s="7" t="n"/>
      <c r="BE608" s="7" t="n"/>
      <c r="BF608" s="7" t="n"/>
      <c r="BG608" s="7" t="n"/>
      <c r="BH608" s="7" t="n"/>
      <c r="BI608" s="7" t="n"/>
      <c r="BJ608" s="7" t="n"/>
      <c r="BK608" s="7" t="n"/>
      <c r="BL608" s="7" t="n"/>
      <c r="BM608" s="7" t="n"/>
      <c r="BN608" s="7" t="n"/>
      <c r="BO608" s="7" t="n"/>
      <c r="BP608" s="7" t="n"/>
      <c r="BQ608" s="7" t="n"/>
      <c r="BR608" s="7" t="n"/>
      <c r="BS608" s="7" t="n"/>
      <c r="BT608" s="7" t="n"/>
      <c r="BU608" s="7" t="n"/>
      <c r="BV608" s="7" t="n"/>
      <c r="BW608" s="7" t="n"/>
      <c r="BX608" s="7" t="n"/>
      <c r="BY608" s="7" t="n"/>
      <c r="BZ608" s="7" t="n"/>
      <c r="CA608" s="7" t="n"/>
      <c r="CB608" s="7" t="n"/>
      <c r="CC608" s="7" t="n"/>
      <c r="CD608" s="7" t="n"/>
      <c r="CE608" s="7" t="n"/>
      <c r="CF608" s="7" t="n"/>
      <c r="CG608" s="7" t="n"/>
      <c r="CH608" s="7" t="n"/>
      <c r="CI608" s="7" t="n"/>
      <c r="CJ608" s="7" t="n"/>
      <c r="CK608" s="7" t="n"/>
      <c r="CL608" s="7" t="n"/>
      <c r="CM608" s="7" t="n"/>
      <c r="CN608" s="7" t="n"/>
      <c r="CO608" s="7" t="n"/>
      <c r="CP608" s="7" t="n"/>
      <c r="CQ608" s="7" t="n"/>
      <c r="CR608" s="7" t="n"/>
      <c r="CS608" s="7" t="n"/>
      <c r="CT608" s="7" t="n"/>
      <c r="CU608" s="7" t="n"/>
      <c r="CV608" s="7" t="n"/>
      <c r="CW608" s="7" t="n"/>
      <c r="CX608" s="7" t="n"/>
      <c r="CY608" s="7" t="n"/>
      <c r="CZ608" s="7" t="n"/>
      <c r="DA608" s="7" t="n"/>
      <c r="DB608" s="7" t="n"/>
      <c r="DC608" s="7" t="n"/>
      <c r="DD608" s="7" t="n"/>
      <c r="DE608" s="7" t="n"/>
      <c r="DF608" s="7" t="n"/>
      <c r="DG608" s="7" t="n"/>
      <c r="DH608" s="7" t="n"/>
      <c r="DI608" s="7" t="n"/>
      <c r="DJ608" s="7" t="n"/>
      <c r="DK608" s="7" t="n"/>
      <c r="DL608" s="7" t="n"/>
      <c r="DM608" s="7" t="n"/>
      <c r="DN608" s="7" t="n"/>
      <c r="DO608" s="7" t="n"/>
      <c r="DP608" s="7" t="n"/>
      <c r="DQ608" s="7" t="n"/>
      <c r="DR608" s="7" t="n"/>
      <c r="DS608" s="7" t="n"/>
      <c r="DT608" s="7" t="n"/>
      <c r="DU608" s="7" t="n"/>
      <c r="DV608" s="7" t="n"/>
      <c r="DW608" s="7" t="n"/>
      <c r="DX608" s="7" t="n"/>
      <c r="DY608" s="7" t="n"/>
      <c r="DZ608" s="7" t="n"/>
      <c r="EA608" s="7" t="n"/>
      <c r="EB608" s="7" t="n"/>
      <c r="EC608" s="7" t="n"/>
      <c r="ED608" s="7" t="n"/>
      <c r="EE608" s="7" t="n"/>
      <c r="EF608" s="7" t="n"/>
      <c r="EG608" s="7" t="n"/>
      <c r="EH608" s="7" t="n"/>
      <c r="EI608" s="7" t="n"/>
      <c r="EJ608" s="7" t="n"/>
      <c r="EK608" s="7" t="n"/>
      <c r="EL608" s="7" t="n"/>
      <c r="EM608" s="7" t="n"/>
      <c r="EN608" s="7" t="n"/>
      <c r="EO608" s="7" t="n"/>
      <c r="EP608" s="7" t="n"/>
      <c r="EQ608" s="7" t="n"/>
      <c r="ER608" s="7" t="n"/>
      <c r="ES608" s="7" t="n"/>
      <c r="ET608" s="7" t="n"/>
      <c r="EU608" s="7" t="n"/>
      <c r="EV608" s="7" t="n"/>
      <c r="EW608" s="7" t="n"/>
      <c r="EX608" s="7" t="n"/>
      <c r="EY608" s="7" t="n"/>
      <c r="EZ608" s="7" t="n"/>
      <c r="FA608" s="7" t="n"/>
      <c r="FB608" s="7" t="n"/>
      <c r="FC608" s="7" t="n"/>
      <c r="FD608" s="7" t="n"/>
      <c r="FE608" s="7" t="n"/>
      <c r="FF608" s="7" t="n"/>
      <c r="FG608" s="7" t="n"/>
      <c r="FH608" s="7" t="n"/>
      <c r="FI608" s="7" t="n"/>
      <c r="FJ608" s="7" t="n"/>
      <c r="FK608" s="7" t="n"/>
      <c r="FL608" s="7" t="n"/>
      <c r="FM608" s="7" t="n"/>
      <c r="FN608" s="7" t="n"/>
      <c r="FO608" s="7" t="n"/>
      <c r="FP608" s="7" t="n"/>
      <c r="FQ608" s="7" t="n"/>
      <c r="FR608" s="7" t="n"/>
      <c r="FS608" s="7" t="n"/>
      <c r="FT608" s="7" t="n"/>
      <c r="FU608" s="7" t="n"/>
      <c r="FV608" s="7" t="n"/>
      <c r="FW608" s="7" t="n"/>
      <c r="FX608" s="7" t="n"/>
      <c r="FY608" s="7" t="n"/>
      <c r="FZ608" s="7" t="n"/>
      <c r="GA608" s="7" t="n"/>
      <c r="GB608" s="7" t="n"/>
      <c r="GC608" s="7" t="n"/>
      <c r="GD608" s="7" t="n"/>
      <c r="GE608" s="7" t="n"/>
      <c r="GF608" s="7" t="n"/>
      <c r="GG608" s="7" t="n"/>
      <c r="GH608" s="7" t="n"/>
      <c r="GI608" s="7" t="n"/>
      <c r="GJ608" s="7" t="n"/>
      <c r="GK608" s="7" t="n"/>
      <c r="GL608" s="7" t="n"/>
      <c r="GM608" s="7" t="n"/>
      <c r="GN608" s="7" t="n"/>
      <c r="GO608" s="7" t="n"/>
      <c r="GP608" s="7" t="n"/>
      <c r="GQ608" s="7" t="n"/>
      <c r="GR608" s="7" t="n"/>
      <c r="GS608" s="7" t="n"/>
      <c r="GT608" s="7" t="n"/>
      <c r="GU608" s="7" t="n"/>
      <c r="GV608" s="7" t="n"/>
      <c r="GW608" s="7" t="n"/>
      <c r="GX608" s="7" t="n"/>
      <c r="GY608" s="7" t="n"/>
      <c r="GZ608" s="7" t="n"/>
      <c r="HA608" s="7" t="n"/>
      <c r="HB608" s="7" t="n"/>
      <c r="HC608" s="7" t="n"/>
      <c r="HD608" s="7" t="n"/>
      <c r="HE608" s="7" t="n"/>
      <c r="HF608" s="7" t="n"/>
      <c r="HG608" s="7" t="n"/>
      <c r="HH608" s="7" t="n"/>
      <c r="HI608" s="7" t="n"/>
      <c r="HJ608" s="7" t="n"/>
      <c r="HK608" s="7" t="n"/>
      <c r="HL608" s="7" t="n"/>
      <c r="HM608" s="7" t="n"/>
      <c r="HN608" s="7" t="n"/>
      <c r="HO608" s="7" t="n"/>
      <c r="HP608" s="7" t="n"/>
      <c r="HQ608" s="7" t="n"/>
      <c r="HR608" s="7" t="n"/>
      <c r="HS608" s="7" t="n"/>
      <c r="HT608" s="7" t="n"/>
      <c r="HU608" s="7" t="n"/>
      <c r="HV608" s="7" t="n"/>
      <c r="HW608" s="7" t="n"/>
      <c r="HX608" s="7" t="n"/>
      <c r="HY608" s="7" t="n"/>
      <c r="HZ608" s="7" t="n"/>
      <c r="IA608" s="7" t="n"/>
      <c r="IB608" s="7" t="n"/>
      <c r="IC608" s="7" t="n"/>
      <c r="ID608" s="7" t="n"/>
      <c r="IE608" s="7" t="n"/>
      <c r="IF608" s="7" t="n"/>
      <c r="IG608" s="7" t="n"/>
      <c r="IH608" s="7" t="n"/>
      <c r="II608" s="7" t="n"/>
      <c r="IJ608" s="7" t="n"/>
      <c r="IK608" s="7" t="n"/>
      <c r="IL608" s="7" t="n"/>
      <c r="IM608" s="7" t="n"/>
      <c r="IN608" s="7" t="n"/>
      <c r="IO608" s="7" t="n"/>
    </row>
    <row customFormat="true" ht="15" outlineLevel="0" r="609" s="77">
      <c r="A609" s="69" t="n"/>
      <c r="B609" s="71" t="n"/>
      <c r="C609" s="60" t="n"/>
      <c r="D609" s="71" t="n"/>
      <c r="E609" s="62" t="n"/>
      <c r="F609" s="63" t="n"/>
      <c r="G609" s="6" t="n"/>
      <c r="H609" s="6" t="n"/>
      <c r="I609" s="6" t="n"/>
      <c r="J609" s="7" t="n"/>
      <c r="K609" s="7" t="n"/>
      <c r="L609" s="7" t="n"/>
      <c r="M609" s="7" t="n"/>
      <c r="N609" s="7" t="n"/>
      <c r="O609" s="7" t="n"/>
      <c r="P609" s="7" t="n"/>
      <c r="Q609" s="7" t="n"/>
      <c r="R609" s="7" t="n"/>
      <c r="S609" s="7" t="n"/>
      <c r="T609" s="7" t="n"/>
      <c r="U609" s="7" t="n"/>
      <c r="V609" s="7" t="n"/>
      <c r="W609" s="7" t="n"/>
      <c r="X609" s="7" t="n"/>
      <c r="Y609" s="7" t="n"/>
      <c r="Z609" s="7" t="n"/>
      <c r="AA609" s="7" t="n"/>
      <c r="AB609" s="7" t="n"/>
      <c r="AC609" s="7" t="n"/>
      <c r="AD609" s="7" t="n"/>
      <c r="AE609" s="7" t="n"/>
      <c r="AF609" s="7" t="n"/>
      <c r="AG609" s="7" t="n"/>
      <c r="AH609" s="7" t="n"/>
      <c r="AI609" s="7" t="n"/>
      <c r="AJ609" s="7" t="n"/>
      <c r="AK609" s="7" t="n"/>
      <c r="AL609" s="7" t="n"/>
      <c r="AM609" s="7" t="n"/>
      <c r="AN609" s="7" t="n"/>
      <c r="AO609" s="7" t="n"/>
      <c r="AP609" s="7" t="n"/>
      <c r="AQ609" s="7" t="n"/>
      <c r="AR609" s="7" t="n"/>
      <c r="AS609" s="7" t="n"/>
      <c r="AT609" s="7" t="n"/>
      <c r="AU609" s="7" t="n"/>
      <c r="AV609" s="7" t="n"/>
      <c r="AW609" s="7" t="n"/>
      <c r="AX609" s="7" t="n"/>
      <c r="AY609" s="7" t="n"/>
      <c r="AZ609" s="7" t="n"/>
      <c r="BA609" s="7" t="n"/>
      <c r="BB609" s="7" t="n"/>
      <c r="BC609" s="7" t="n"/>
      <c r="BD609" s="7" t="n"/>
      <c r="BE609" s="7" t="n"/>
      <c r="BF609" s="7" t="n"/>
      <c r="BG609" s="7" t="n"/>
      <c r="BH609" s="7" t="n"/>
      <c r="BI609" s="7" t="n"/>
      <c r="BJ609" s="7" t="n"/>
      <c r="BK609" s="7" t="n"/>
      <c r="BL609" s="7" t="n"/>
      <c r="BM609" s="7" t="n"/>
      <c r="BN609" s="7" t="n"/>
      <c r="BO609" s="7" t="n"/>
      <c r="BP609" s="7" t="n"/>
      <c r="BQ609" s="7" t="n"/>
      <c r="BR609" s="7" t="n"/>
      <c r="BS609" s="7" t="n"/>
      <c r="BT609" s="7" t="n"/>
      <c r="BU609" s="7" t="n"/>
      <c r="BV609" s="7" t="n"/>
      <c r="BW609" s="7" t="n"/>
      <c r="BX609" s="7" t="n"/>
      <c r="BY609" s="7" t="n"/>
      <c r="BZ609" s="7" t="n"/>
      <c r="CA609" s="7" t="n"/>
      <c r="CB609" s="7" t="n"/>
      <c r="CC609" s="7" t="n"/>
      <c r="CD609" s="7" t="n"/>
      <c r="CE609" s="7" t="n"/>
      <c r="CF609" s="7" t="n"/>
      <c r="CG609" s="7" t="n"/>
      <c r="CH609" s="7" t="n"/>
      <c r="CI609" s="7" t="n"/>
      <c r="CJ609" s="7" t="n"/>
      <c r="CK609" s="7" t="n"/>
      <c r="CL609" s="7" t="n"/>
      <c r="CM609" s="7" t="n"/>
      <c r="CN609" s="7" t="n"/>
      <c r="CO609" s="7" t="n"/>
      <c r="CP609" s="7" t="n"/>
      <c r="CQ609" s="7" t="n"/>
      <c r="CR609" s="7" t="n"/>
      <c r="CS609" s="7" t="n"/>
      <c r="CT609" s="7" t="n"/>
      <c r="CU609" s="7" t="n"/>
      <c r="CV609" s="7" t="n"/>
      <c r="CW609" s="7" t="n"/>
      <c r="CX609" s="7" t="n"/>
      <c r="CY609" s="7" t="n"/>
      <c r="CZ609" s="7" t="n"/>
      <c r="DA609" s="7" t="n"/>
      <c r="DB609" s="7" t="n"/>
      <c r="DC609" s="7" t="n"/>
      <c r="DD609" s="7" t="n"/>
      <c r="DE609" s="7" t="n"/>
      <c r="DF609" s="7" t="n"/>
      <c r="DG609" s="7" t="n"/>
      <c r="DH609" s="7" t="n"/>
      <c r="DI609" s="7" t="n"/>
      <c r="DJ609" s="7" t="n"/>
      <c r="DK609" s="7" t="n"/>
      <c r="DL609" s="7" t="n"/>
      <c r="DM609" s="7" t="n"/>
      <c r="DN609" s="7" t="n"/>
      <c r="DO609" s="7" t="n"/>
      <c r="DP609" s="7" t="n"/>
      <c r="DQ609" s="7" t="n"/>
      <c r="DR609" s="7" t="n"/>
      <c r="DS609" s="7" t="n"/>
      <c r="DT609" s="7" t="n"/>
      <c r="DU609" s="7" t="n"/>
      <c r="DV609" s="7" t="n"/>
      <c r="DW609" s="7" t="n"/>
      <c r="DX609" s="7" t="n"/>
      <c r="DY609" s="7" t="n"/>
      <c r="DZ609" s="7" t="n"/>
      <c r="EA609" s="7" t="n"/>
      <c r="EB609" s="7" t="n"/>
      <c r="EC609" s="7" t="n"/>
      <c r="ED609" s="7" t="n"/>
      <c r="EE609" s="7" t="n"/>
      <c r="EF609" s="7" t="n"/>
      <c r="EG609" s="7" t="n"/>
      <c r="EH609" s="7" t="n"/>
      <c r="EI609" s="7" t="n"/>
      <c r="EJ609" s="7" t="n"/>
      <c r="EK609" s="7" t="n"/>
      <c r="EL609" s="7" t="n"/>
      <c r="EM609" s="7" t="n"/>
      <c r="EN609" s="7" t="n"/>
      <c r="EO609" s="7" t="n"/>
      <c r="EP609" s="7" t="n"/>
      <c r="EQ609" s="7" t="n"/>
      <c r="ER609" s="7" t="n"/>
      <c r="ES609" s="7" t="n"/>
      <c r="ET609" s="7" t="n"/>
      <c r="EU609" s="7" t="n"/>
      <c r="EV609" s="7" t="n"/>
      <c r="EW609" s="7" t="n"/>
      <c r="EX609" s="7" t="n"/>
      <c r="EY609" s="7" t="n"/>
      <c r="EZ609" s="7" t="n"/>
      <c r="FA609" s="7" t="n"/>
      <c r="FB609" s="7" t="n"/>
      <c r="FC609" s="7" t="n"/>
      <c r="FD609" s="7" t="n"/>
      <c r="FE609" s="7" t="n"/>
      <c r="FF609" s="7" t="n"/>
      <c r="FG609" s="7" t="n"/>
      <c r="FH609" s="7" t="n"/>
      <c r="FI609" s="7" t="n"/>
      <c r="FJ609" s="7" t="n"/>
      <c r="FK609" s="7" t="n"/>
      <c r="FL609" s="7" t="n"/>
      <c r="FM609" s="7" t="n"/>
      <c r="FN609" s="7" t="n"/>
      <c r="FO609" s="7" t="n"/>
      <c r="FP609" s="7" t="n"/>
      <c r="FQ609" s="7" t="n"/>
      <c r="FR609" s="7" t="n"/>
      <c r="FS609" s="7" t="n"/>
      <c r="FT609" s="7" t="n"/>
      <c r="FU609" s="7" t="n"/>
      <c r="FV609" s="7" t="n"/>
      <c r="FW609" s="7" t="n"/>
      <c r="FX609" s="7" t="n"/>
      <c r="FY609" s="7" t="n"/>
      <c r="FZ609" s="7" t="n"/>
      <c r="GA609" s="7" t="n"/>
      <c r="GB609" s="7" t="n"/>
      <c r="GC609" s="7" t="n"/>
      <c r="GD609" s="7" t="n"/>
      <c r="GE609" s="7" t="n"/>
      <c r="GF609" s="7" t="n"/>
      <c r="GG609" s="7" t="n"/>
      <c r="GH609" s="7" t="n"/>
      <c r="GI609" s="7" t="n"/>
      <c r="GJ609" s="7" t="n"/>
      <c r="GK609" s="7" t="n"/>
      <c r="GL609" s="7" t="n"/>
      <c r="GM609" s="7" t="n"/>
      <c r="GN609" s="7" t="n"/>
      <c r="GO609" s="7" t="n"/>
      <c r="GP609" s="7" t="n"/>
      <c r="GQ609" s="7" t="n"/>
      <c r="GR609" s="7" t="n"/>
      <c r="GS609" s="7" t="n"/>
      <c r="GT609" s="7" t="n"/>
      <c r="GU609" s="7" t="n"/>
      <c r="GV609" s="7" t="n"/>
      <c r="GW609" s="7" t="n"/>
      <c r="GX609" s="7" t="n"/>
      <c r="GY609" s="7" t="n"/>
      <c r="GZ609" s="7" t="n"/>
      <c r="HA609" s="7" t="n"/>
      <c r="HB609" s="7" t="n"/>
      <c r="HC609" s="7" t="n"/>
      <c r="HD609" s="7" t="n"/>
      <c r="HE609" s="7" t="n"/>
      <c r="HF609" s="7" t="n"/>
      <c r="HG609" s="7" t="n"/>
      <c r="HH609" s="7" t="n"/>
      <c r="HI609" s="7" t="n"/>
      <c r="HJ609" s="7" t="n"/>
      <c r="HK609" s="7" t="n"/>
      <c r="HL609" s="7" t="n"/>
      <c r="HM609" s="7" t="n"/>
      <c r="HN609" s="7" t="n"/>
      <c r="HO609" s="7" t="n"/>
      <c r="HP609" s="7" t="n"/>
      <c r="HQ609" s="7" t="n"/>
      <c r="HR609" s="7" t="n"/>
      <c r="HS609" s="7" t="n"/>
      <c r="HT609" s="7" t="n"/>
      <c r="HU609" s="7" t="n"/>
      <c r="HV609" s="7" t="n"/>
      <c r="HW609" s="7" t="n"/>
      <c r="HX609" s="7" t="n"/>
      <c r="HY609" s="7" t="n"/>
      <c r="HZ609" s="7" t="n"/>
      <c r="IA609" s="7" t="n"/>
      <c r="IB609" s="7" t="n"/>
      <c r="IC609" s="7" t="n"/>
      <c r="ID609" s="7" t="n"/>
      <c r="IE609" s="7" t="n"/>
      <c r="IF609" s="7" t="n"/>
      <c r="IG609" s="7" t="n"/>
      <c r="IH609" s="7" t="n"/>
      <c r="II609" s="7" t="n"/>
      <c r="IJ609" s="7" t="n"/>
      <c r="IK609" s="7" t="n"/>
      <c r="IL609" s="7" t="n"/>
      <c r="IM609" s="7" t="n"/>
      <c r="IN609" s="7" t="n"/>
      <c r="IO609" s="7" t="n"/>
    </row>
    <row customFormat="true" ht="15" outlineLevel="0" r="610" s="77">
      <c r="A610" s="69" t="n"/>
      <c r="B610" s="71" t="n"/>
      <c r="C610" s="60" t="n"/>
      <c r="D610" s="71" t="n"/>
      <c r="E610" s="62" t="n"/>
      <c r="F610" s="63" t="n"/>
      <c r="G610" s="6" t="n"/>
      <c r="H610" s="6" t="n"/>
      <c r="I610" s="6" t="n"/>
      <c r="J610" s="7" t="n"/>
      <c r="K610" s="7" t="n"/>
      <c r="L610" s="7" t="n"/>
      <c r="M610" s="7" t="n"/>
      <c r="N610" s="7" t="n"/>
      <c r="O610" s="7" t="n"/>
      <c r="P610" s="7" t="n"/>
      <c r="Q610" s="7" t="n"/>
      <c r="R610" s="7" t="n"/>
      <c r="S610" s="7" t="n"/>
      <c r="T610" s="7" t="n"/>
      <c r="U610" s="7" t="n"/>
      <c r="V610" s="7" t="n"/>
      <c r="W610" s="7" t="n"/>
      <c r="X610" s="7" t="n"/>
      <c r="Y610" s="7" t="n"/>
      <c r="Z610" s="7" t="n"/>
      <c r="AA610" s="7" t="n"/>
      <c r="AB610" s="7" t="n"/>
      <c r="AC610" s="7" t="n"/>
      <c r="AD610" s="7" t="n"/>
      <c r="AE610" s="7" t="n"/>
      <c r="AF610" s="7" t="n"/>
      <c r="AG610" s="7" t="n"/>
      <c r="AH610" s="7" t="n"/>
      <c r="AI610" s="7" t="n"/>
      <c r="AJ610" s="7" t="n"/>
      <c r="AK610" s="7" t="n"/>
      <c r="AL610" s="7" t="n"/>
      <c r="AM610" s="7" t="n"/>
      <c r="AN610" s="7" t="n"/>
      <c r="AO610" s="7" t="n"/>
      <c r="AP610" s="7" t="n"/>
      <c r="AQ610" s="7" t="n"/>
      <c r="AR610" s="7" t="n"/>
      <c r="AS610" s="7" t="n"/>
      <c r="AT610" s="7" t="n"/>
      <c r="AU610" s="7" t="n"/>
      <c r="AV610" s="7" t="n"/>
      <c r="AW610" s="7" t="n"/>
      <c r="AX610" s="7" t="n"/>
      <c r="AY610" s="7" t="n"/>
      <c r="AZ610" s="7" t="n"/>
      <c r="BA610" s="7" t="n"/>
      <c r="BB610" s="7" t="n"/>
      <c r="BC610" s="7" t="n"/>
      <c r="BD610" s="7" t="n"/>
      <c r="BE610" s="7" t="n"/>
      <c r="BF610" s="7" t="n"/>
      <c r="BG610" s="7" t="n"/>
      <c r="BH610" s="7" t="n"/>
      <c r="BI610" s="7" t="n"/>
      <c r="BJ610" s="7" t="n"/>
      <c r="BK610" s="7" t="n"/>
      <c r="BL610" s="7" t="n"/>
      <c r="BM610" s="7" t="n"/>
      <c r="BN610" s="7" t="n"/>
      <c r="BO610" s="7" t="n"/>
      <c r="BP610" s="7" t="n"/>
      <c r="BQ610" s="7" t="n"/>
      <c r="BR610" s="7" t="n"/>
      <c r="BS610" s="7" t="n"/>
      <c r="BT610" s="7" t="n"/>
      <c r="BU610" s="7" t="n"/>
      <c r="BV610" s="7" t="n"/>
      <c r="BW610" s="7" t="n"/>
      <c r="BX610" s="7" t="n"/>
      <c r="BY610" s="7" t="n"/>
      <c r="BZ610" s="7" t="n"/>
      <c r="CA610" s="7" t="n"/>
      <c r="CB610" s="7" t="n"/>
      <c r="CC610" s="7" t="n"/>
      <c r="CD610" s="7" t="n"/>
      <c r="CE610" s="7" t="n"/>
      <c r="CF610" s="7" t="n"/>
      <c r="CG610" s="7" t="n"/>
      <c r="CH610" s="7" t="n"/>
      <c r="CI610" s="7" t="n"/>
      <c r="CJ610" s="7" t="n"/>
      <c r="CK610" s="7" t="n"/>
      <c r="CL610" s="7" t="n"/>
      <c r="CM610" s="7" t="n"/>
      <c r="CN610" s="7" t="n"/>
      <c r="CO610" s="7" t="n"/>
      <c r="CP610" s="7" t="n"/>
      <c r="CQ610" s="7" t="n"/>
      <c r="CR610" s="7" t="n"/>
      <c r="CS610" s="7" t="n"/>
      <c r="CT610" s="7" t="n"/>
      <c r="CU610" s="7" t="n"/>
      <c r="CV610" s="7" t="n"/>
      <c r="CW610" s="7" t="n"/>
      <c r="CX610" s="7" t="n"/>
      <c r="CY610" s="7" t="n"/>
      <c r="CZ610" s="7" t="n"/>
      <c r="DA610" s="7" t="n"/>
      <c r="DB610" s="7" t="n"/>
      <c r="DC610" s="7" t="n"/>
      <c r="DD610" s="7" t="n"/>
      <c r="DE610" s="7" t="n"/>
      <c r="DF610" s="7" t="n"/>
      <c r="DG610" s="7" t="n"/>
      <c r="DH610" s="7" t="n"/>
      <c r="DI610" s="7" t="n"/>
      <c r="DJ610" s="7" t="n"/>
      <c r="DK610" s="7" t="n"/>
      <c r="DL610" s="7" t="n"/>
      <c r="DM610" s="7" t="n"/>
      <c r="DN610" s="7" t="n"/>
      <c r="DO610" s="7" t="n"/>
      <c r="DP610" s="7" t="n"/>
      <c r="DQ610" s="7" t="n"/>
      <c r="DR610" s="7" t="n"/>
      <c r="DS610" s="7" t="n"/>
      <c r="DT610" s="7" t="n"/>
      <c r="DU610" s="7" t="n"/>
      <c r="DV610" s="7" t="n"/>
      <c r="DW610" s="7" t="n"/>
      <c r="DX610" s="7" t="n"/>
      <c r="DY610" s="7" t="n"/>
      <c r="DZ610" s="7" t="n"/>
      <c r="EA610" s="7" t="n"/>
      <c r="EB610" s="7" t="n"/>
      <c r="EC610" s="7" t="n"/>
      <c r="ED610" s="7" t="n"/>
      <c r="EE610" s="7" t="n"/>
      <c r="EF610" s="7" t="n"/>
      <c r="EG610" s="7" t="n"/>
      <c r="EH610" s="7" t="n"/>
      <c r="EI610" s="7" t="n"/>
      <c r="EJ610" s="7" t="n"/>
      <c r="EK610" s="7" t="n"/>
      <c r="EL610" s="7" t="n"/>
      <c r="EM610" s="7" t="n"/>
      <c r="EN610" s="7" t="n"/>
      <c r="EO610" s="7" t="n"/>
      <c r="EP610" s="7" t="n"/>
      <c r="EQ610" s="7" t="n"/>
      <c r="ER610" s="7" t="n"/>
      <c r="ES610" s="7" t="n"/>
      <c r="ET610" s="7" t="n"/>
      <c r="EU610" s="7" t="n"/>
      <c r="EV610" s="7" t="n"/>
      <c r="EW610" s="7" t="n"/>
      <c r="EX610" s="7" t="n"/>
      <c r="EY610" s="7" t="n"/>
      <c r="EZ610" s="7" t="n"/>
      <c r="FA610" s="7" t="n"/>
      <c r="FB610" s="7" t="n"/>
      <c r="FC610" s="7" t="n"/>
      <c r="FD610" s="7" t="n"/>
      <c r="FE610" s="7" t="n"/>
      <c r="FF610" s="7" t="n"/>
      <c r="FG610" s="7" t="n"/>
      <c r="FH610" s="7" t="n"/>
      <c r="FI610" s="7" t="n"/>
      <c r="FJ610" s="7" t="n"/>
      <c r="FK610" s="7" t="n"/>
      <c r="FL610" s="7" t="n"/>
      <c r="FM610" s="7" t="n"/>
      <c r="FN610" s="7" t="n"/>
      <c r="FO610" s="7" t="n"/>
      <c r="FP610" s="7" t="n"/>
      <c r="FQ610" s="7" t="n"/>
      <c r="FR610" s="7" t="n"/>
      <c r="FS610" s="7" t="n"/>
      <c r="FT610" s="7" t="n"/>
      <c r="FU610" s="7" t="n"/>
      <c r="FV610" s="7" t="n"/>
      <c r="FW610" s="7" t="n"/>
      <c r="FX610" s="7" t="n"/>
      <c r="FY610" s="7" t="n"/>
      <c r="FZ610" s="7" t="n"/>
      <c r="GA610" s="7" t="n"/>
      <c r="GB610" s="7" t="n"/>
      <c r="GC610" s="7" t="n"/>
      <c r="GD610" s="7" t="n"/>
      <c r="GE610" s="7" t="n"/>
      <c r="GF610" s="7" t="n"/>
      <c r="GG610" s="7" t="n"/>
      <c r="GH610" s="7" t="n"/>
      <c r="GI610" s="7" t="n"/>
      <c r="GJ610" s="7" t="n"/>
      <c r="GK610" s="7" t="n"/>
      <c r="GL610" s="7" t="n"/>
      <c r="GM610" s="7" t="n"/>
      <c r="GN610" s="7" t="n"/>
      <c r="GO610" s="7" t="n"/>
      <c r="GP610" s="7" t="n"/>
      <c r="GQ610" s="7" t="n"/>
      <c r="GR610" s="7" t="n"/>
      <c r="GS610" s="7" t="n"/>
      <c r="GT610" s="7" t="n"/>
      <c r="GU610" s="7" t="n"/>
      <c r="GV610" s="7" t="n"/>
      <c r="GW610" s="7" t="n"/>
      <c r="GX610" s="7" t="n"/>
      <c r="GY610" s="7" t="n"/>
      <c r="GZ610" s="7" t="n"/>
      <c r="HA610" s="7" t="n"/>
      <c r="HB610" s="7" t="n"/>
      <c r="HC610" s="7" t="n"/>
      <c r="HD610" s="7" t="n"/>
      <c r="HE610" s="7" t="n"/>
      <c r="HF610" s="7" t="n"/>
      <c r="HG610" s="7" t="n"/>
      <c r="HH610" s="7" t="n"/>
      <c r="HI610" s="7" t="n"/>
      <c r="HJ610" s="7" t="n"/>
      <c r="HK610" s="7" t="n"/>
      <c r="HL610" s="7" t="n"/>
      <c r="HM610" s="7" t="n"/>
      <c r="HN610" s="7" t="n"/>
      <c r="HO610" s="7" t="n"/>
      <c r="HP610" s="7" t="n"/>
      <c r="HQ610" s="7" t="n"/>
      <c r="HR610" s="7" t="n"/>
      <c r="HS610" s="7" t="n"/>
      <c r="HT610" s="7" t="n"/>
      <c r="HU610" s="7" t="n"/>
      <c r="HV610" s="7" t="n"/>
      <c r="HW610" s="7" t="n"/>
      <c r="HX610" s="7" t="n"/>
      <c r="HY610" s="7" t="n"/>
      <c r="HZ610" s="7" t="n"/>
      <c r="IA610" s="7" t="n"/>
      <c r="IB610" s="7" t="n"/>
      <c r="IC610" s="7" t="n"/>
      <c r="ID610" s="7" t="n"/>
      <c r="IE610" s="7" t="n"/>
      <c r="IF610" s="7" t="n"/>
      <c r="IG610" s="7" t="n"/>
      <c r="IH610" s="7" t="n"/>
      <c r="II610" s="7" t="n"/>
      <c r="IJ610" s="7" t="n"/>
      <c r="IK610" s="7" t="n"/>
      <c r="IL610" s="7" t="n"/>
      <c r="IM610" s="7" t="n"/>
      <c r="IN610" s="7" t="n"/>
      <c r="IO610" s="7" t="n"/>
    </row>
    <row customFormat="true" ht="15" outlineLevel="0" r="611" s="77">
      <c r="A611" s="69" t="n"/>
      <c r="B611" s="71" t="n"/>
      <c r="C611" s="60" t="n"/>
      <c r="D611" s="71" t="n"/>
      <c r="E611" s="62" t="n"/>
      <c r="F611" s="63" t="n"/>
      <c r="G611" s="6" t="n"/>
      <c r="H611" s="6" t="n"/>
      <c r="I611" s="6" t="n"/>
      <c r="J611" s="7" t="n"/>
      <c r="K611" s="7" t="n"/>
      <c r="L611" s="7" t="n"/>
      <c r="M611" s="7" t="n"/>
      <c r="N611" s="7" t="n"/>
      <c r="O611" s="7" t="n"/>
      <c r="P611" s="7" t="n"/>
      <c r="Q611" s="7" t="n"/>
      <c r="R611" s="7" t="n"/>
      <c r="S611" s="7" t="n"/>
      <c r="T611" s="7" t="n"/>
      <c r="U611" s="7" t="n"/>
      <c r="V611" s="7" t="n"/>
      <c r="W611" s="7" t="n"/>
      <c r="X611" s="7" t="n"/>
      <c r="Y611" s="7" t="n"/>
      <c r="Z611" s="7" t="n"/>
      <c r="AA611" s="7" t="n"/>
      <c r="AB611" s="7" t="n"/>
      <c r="AC611" s="7" t="n"/>
      <c r="AD611" s="7" t="n"/>
      <c r="AE611" s="7" t="n"/>
      <c r="AF611" s="7" t="n"/>
      <c r="AG611" s="7" t="n"/>
      <c r="AH611" s="7" t="n"/>
      <c r="AI611" s="7" t="n"/>
      <c r="AJ611" s="7" t="n"/>
      <c r="AK611" s="7" t="n"/>
      <c r="AL611" s="7" t="n"/>
      <c r="AM611" s="7" t="n"/>
      <c r="AN611" s="7" t="n"/>
      <c r="AO611" s="7" t="n"/>
      <c r="AP611" s="7" t="n"/>
      <c r="AQ611" s="7" t="n"/>
      <c r="AR611" s="7" t="n"/>
      <c r="AS611" s="7" t="n"/>
      <c r="AT611" s="7" t="n"/>
      <c r="AU611" s="7" t="n"/>
      <c r="AV611" s="7" t="n"/>
      <c r="AW611" s="7" t="n"/>
      <c r="AX611" s="7" t="n"/>
      <c r="AY611" s="7" t="n"/>
      <c r="AZ611" s="7" t="n"/>
      <c r="BA611" s="7" t="n"/>
      <c r="BB611" s="7" t="n"/>
      <c r="BC611" s="7" t="n"/>
      <c r="BD611" s="7" t="n"/>
      <c r="BE611" s="7" t="n"/>
      <c r="BF611" s="7" t="n"/>
      <c r="BG611" s="7" t="n"/>
      <c r="BH611" s="7" t="n"/>
      <c r="BI611" s="7" t="n"/>
      <c r="BJ611" s="7" t="n"/>
      <c r="BK611" s="7" t="n"/>
      <c r="BL611" s="7" t="n"/>
      <c r="BM611" s="7" t="n"/>
      <c r="BN611" s="7" t="n"/>
      <c r="BO611" s="7" t="n"/>
      <c r="BP611" s="7" t="n"/>
      <c r="BQ611" s="7" t="n"/>
      <c r="BR611" s="7" t="n"/>
      <c r="BS611" s="7" t="n"/>
      <c r="BT611" s="7" t="n"/>
      <c r="BU611" s="7" t="n"/>
      <c r="BV611" s="7" t="n"/>
      <c r="BW611" s="7" t="n"/>
      <c r="BX611" s="7" t="n"/>
      <c r="BY611" s="7" t="n"/>
      <c r="BZ611" s="7" t="n"/>
      <c r="CA611" s="7" t="n"/>
      <c r="CB611" s="7" t="n"/>
      <c r="CC611" s="7" t="n"/>
      <c r="CD611" s="7" t="n"/>
      <c r="CE611" s="7" t="n"/>
      <c r="CF611" s="7" t="n"/>
      <c r="CG611" s="7" t="n"/>
      <c r="CH611" s="7" t="n"/>
      <c r="CI611" s="7" t="n"/>
      <c r="CJ611" s="7" t="n"/>
      <c r="CK611" s="7" t="n"/>
      <c r="CL611" s="7" t="n"/>
      <c r="CM611" s="7" t="n"/>
      <c r="CN611" s="7" t="n"/>
      <c r="CO611" s="7" t="n"/>
      <c r="CP611" s="7" t="n"/>
      <c r="CQ611" s="7" t="n"/>
      <c r="CR611" s="7" t="n"/>
      <c r="CS611" s="7" t="n"/>
      <c r="CT611" s="7" t="n"/>
      <c r="CU611" s="7" t="n"/>
      <c r="CV611" s="7" t="n"/>
      <c r="CW611" s="7" t="n"/>
      <c r="CX611" s="7" t="n"/>
      <c r="CY611" s="7" t="n"/>
      <c r="CZ611" s="7" t="n"/>
      <c r="DA611" s="7" t="n"/>
      <c r="DB611" s="7" t="n"/>
      <c r="DC611" s="7" t="n"/>
      <c r="DD611" s="7" t="n"/>
      <c r="DE611" s="7" t="n"/>
      <c r="DF611" s="7" t="n"/>
      <c r="DG611" s="7" t="n"/>
      <c r="DH611" s="7" t="n"/>
      <c r="DI611" s="7" t="n"/>
      <c r="DJ611" s="7" t="n"/>
      <c r="DK611" s="7" t="n"/>
      <c r="DL611" s="7" t="n"/>
      <c r="DM611" s="7" t="n"/>
      <c r="DN611" s="7" t="n"/>
      <c r="DO611" s="7" t="n"/>
      <c r="DP611" s="7" t="n"/>
      <c r="DQ611" s="7" t="n"/>
      <c r="DR611" s="7" t="n"/>
      <c r="DS611" s="7" t="n"/>
      <c r="DT611" s="7" t="n"/>
      <c r="DU611" s="7" t="n"/>
      <c r="DV611" s="7" t="n"/>
      <c r="DW611" s="7" t="n"/>
      <c r="DX611" s="7" t="n"/>
      <c r="DY611" s="7" t="n"/>
      <c r="DZ611" s="7" t="n"/>
      <c r="EA611" s="7" t="n"/>
      <c r="EB611" s="7" t="n"/>
      <c r="EC611" s="7" t="n"/>
      <c r="ED611" s="7" t="n"/>
      <c r="EE611" s="7" t="n"/>
      <c r="EF611" s="7" t="n"/>
      <c r="EG611" s="7" t="n"/>
      <c r="EH611" s="7" t="n"/>
      <c r="EI611" s="7" t="n"/>
      <c r="EJ611" s="7" t="n"/>
      <c r="EK611" s="7" t="n"/>
      <c r="EL611" s="7" t="n"/>
      <c r="EM611" s="7" t="n"/>
      <c r="EN611" s="7" t="n"/>
      <c r="EO611" s="7" t="n"/>
      <c r="EP611" s="7" t="n"/>
      <c r="EQ611" s="7" t="n"/>
      <c r="ER611" s="7" t="n"/>
      <c r="ES611" s="7" t="n"/>
      <c r="ET611" s="7" t="n"/>
      <c r="EU611" s="7" t="n"/>
      <c r="EV611" s="7" t="n"/>
      <c r="EW611" s="7" t="n"/>
      <c r="EX611" s="7" t="n"/>
      <c r="EY611" s="7" t="n"/>
      <c r="EZ611" s="7" t="n"/>
      <c r="FA611" s="7" t="n"/>
      <c r="FB611" s="7" t="n"/>
      <c r="FC611" s="7" t="n"/>
      <c r="FD611" s="7" t="n"/>
      <c r="FE611" s="7" t="n"/>
      <c r="FF611" s="7" t="n"/>
      <c r="FG611" s="7" t="n"/>
      <c r="FH611" s="7" t="n"/>
      <c r="FI611" s="7" t="n"/>
      <c r="FJ611" s="7" t="n"/>
      <c r="FK611" s="7" t="n"/>
      <c r="FL611" s="7" t="n"/>
      <c r="FM611" s="7" t="n"/>
      <c r="FN611" s="7" t="n"/>
      <c r="FO611" s="7" t="n"/>
      <c r="FP611" s="7" t="n"/>
      <c r="FQ611" s="7" t="n"/>
      <c r="FR611" s="7" t="n"/>
      <c r="FS611" s="7" t="n"/>
      <c r="FT611" s="7" t="n"/>
      <c r="FU611" s="7" t="n"/>
      <c r="FV611" s="7" t="n"/>
      <c r="FW611" s="7" t="n"/>
      <c r="FX611" s="7" t="n"/>
      <c r="FY611" s="7" t="n"/>
      <c r="FZ611" s="7" t="n"/>
      <c r="GA611" s="7" t="n"/>
      <c r="GB611" s="7" t="n"/>
      <c r="GC611" s="7" t="n"/>
      <c r="GD611" s="7" t="n"/>
      <c r="GE611" s="7" t="n"/>
      <c r="GF611" s="7" t="n"/>
      <c r="GG611" s="7" t="n"/>
      <c r="GH611" s="7" t="n"/>
      <c r="GI611" s="7" t="n"/>
      <c r="GJ611" s="7" t="n"/>
      <c r="GK611" s="7" t="n"/>
      <c r="GL611" s="7" t="n"/>
      <c r="GM611" s="7" t="n"/>
      <c r="GN611" s="7" t="n"/>
      <c r="GO611" s="7" t="n"/>
      <c r="GP611" s="7" t="n"/>
      <c r="GQ611" s="7" t="n"/>
      <c r="GR611" s="7" t="n"/>
      <c r="GS611" s="7" t="n"/>
      <c r="GT611" s="7" t="n"/>
      <c r="GU611" s="7" t="n"/>
      <c r="GV611" s="7" t="n"/>
      <c r="GW611" s="7" t="n"/>
      <c r="GX611" s="7" t="n"/>
      <c r="GY611" s="7" t="n"/>
      <c r="GZ611" s="7" t="n"/>
      <c r="HA611" s="7" t="n"/>
      <c r="HB611" s="7" t="n"/>
      <c r="HC611" s="7" t="n"/>
      <c r="HD611" s="7" t="n"/>
      <c r="HE611" s="7" t="n"/>
      <c r="HF611" s="7" t="n"/>
      <c r="HG611" s="7" t="n"/>
      <c r="HH611" s="7" t="n"/>
      <c r="HI611" s="7" t="n"/>
      <c r="HJ611" s="7" t="n"/>
      <c r="HK611" s="7" t="n"/>
      <c r="HL611" s="7" t="n"/>
      <c r="HM611" s="7" t="n"/>
      <c r="HN611" s="7" t="n"/>
      <c r="HO611" s="7" t="n"/>
      <c r="HP611" s="7" t="n"/>
      <c r="HQ611" s="7" t="n"/>
      <c r="HR611" s="7" t="n"/>
      <c r="HS611" s="7" t="n"/>
      <c r="HT611" s="7" t="n"/>
      <c r="HU611" s="7" t="n"/>
      <c r="HV611" s="7" t="n"/>
      <c r="HW611" s="7" t="n"/>
      <c r="HX611" s="7" t="n"/>
      <c r="HY611" s="7" t="n"/>
      <c r="HZ611" s="7" t="n"/>
      <c r="IA611" s="7" t="n"/>
      <c r="IB611" s="7" t="n"/>
      <c r="IC611" s="7" t="n"/>
      <c r="ID611" s="7" t="n"/>
      <c r="IE611" s="7" t="n"/>
      <c r="IF611" s="7" t="n"/>
      <c r="IG611" s="7" t="n"/>
      <c r="IH611" s="7" t="n"/>
      <c r="II611" s="7" t="n"/>
      <c r="IJ611" s="7" t="n"/>
      <c r="IK611" s="7" t="n"/>
      <c r="IL611" s="7" t="n"/>
      <c r="IM611" s="7" t="n"/>
      <c r="IN611" s="7" t="n"/>
      <c r="IO611" s="7" t="n"/>
    </row>
    <row customFormat="true" ht="15" outlineLevel="0" r="612" s="77">
      <c r="A612" s="69" t="n"/>
      <c r="B612" s="71" t="n"/>
      <c r="C612" s="60" t="n"/>
      <c r="D612" s="71" t="n"/>
      <c r="E612" s="62" t="n"/>
      <c r="F612" s="63" t="n"/>
      <c r="G612" s="6" t="n"/>
      <c r="H612" s="6" t="n"/>
      <c r="I612" s="6" t="n"/>
      <c r="J612" s="7" t="n"/>
      <c r="K612" s="7" t="n"/>
      <c r="L612" s="7" t="n"/>
      <c r="M612" s="7" t="n"/>
      <c r="N612" s="7" t="n"/>
      <c r="O612" s="7" t="n"/>
      <c r="P612" s="7" t="n"/>
      <c r="Q612" s="7" t="n"/>
      <c r="R612" s="7" t="n"/>
      <c r="S612" s="7" t="n"/>
      <c r="T612" s="7" t="n"/>
      <c r="U612" s="7" t="n"/>
      <c r="V612" s="7" t="n"/>
      <c r="W612" s="7" t="n"/>
      <c r="X612" s="7" t="n"/>
      <c r="Y612" s="7" t="n"/>
      <c r="Z612" s="7" t="n"/>
      <c r="AA612" s="7" t="n"/>
      <c r="AB612" s="7" t="n"/>
      <c r="AC612" s="7" t="n"/>
      <c r="AD612" s="7" t="n"/>
      <c r="AE612" s="7" t="n"/>
      <c r="AF612" s="7" t="n"/>
      <c r="AG612" s="7" t="n"/>
      <c r="AH612" s="7" t="n"/>
      <c r="AI612" s="7" t="n"/>
      <c r="AJ612" s="7" t="n"/>
      <c r="AK612" s="7" t="n"/>
      <c r="AL612" s="7" t="n"/>
      <c r="AM612" s="7" t="n"/>
      <c r="AN612" s="7" t="n"/>
      <c r="AO612" s="7" t="n"/>
      <c r="AP612" s="7" t="n"/>
      <c r="AQ612" s="7" t="n"/>
      <c r="AR612" s="7" t="n"/>
      <c r="AS612" s="7" t="n"/>
      <c r="AT612" s="7" t="n"/>
      <c r="AU612" s="7" t="n"/>
      <c r="AV612" s="7" t="n"/>
      <c r="AW612" s="7" t="n"/>
      <c r="AX612" s="7" t="n"/>
      <c r="AY612" s="7" t="n"/>
      <c r="AZ612" s="7" t="n"/>
      <c r="BA612" s="7" t="n"/>
      <c r="BB612" s="7" t="n"/>
      <c r="BC612" s="7" t="n"/>
      <c r="BD612" s="7" t="n"/>
      <c r="BE612" s="7" t="n"/>
      <c r="BF612" s="7" t="n"/>
      <c r="BG612" s="7" t="n"/>
      <c r="BH612" s="7" t="n"/>
      <c r="BI612" s="7" t="n"/>
      <c r="BJ612" s="7" t="n"/>
      <c r="BK612" s="7" t="n"/>
      <c r="BL612" s="7" t="n"/>
      <c r="BM612" s="7" t="n"/>
      <c r="BN612" s="7" t="n"/>
      <c r="BO612" s="7" t="n"/>
      <c r="BP612" s="7" t="n"/>
      <c r="BQ612" s="7" t="n"/>
      <c r="BR612" s="7" t="n"/>
      <c r="BS612" s="7" t="n"/>
      <c r="BT612" s="7" t="n"/>
      <c r="BU612" s="7" t="n"/>
      <c r="BV612" s="7" t="n"/>
      <c r="BW612" s="7" t="n"/>
      <c r="BX612" s="7" t="n"/>
      <c r="BY612" s="7" t="n"/>
      <c r="BZ612" s="7" t="n"/>
      <c r="CA612" s="7" t="n"/>
      <c r="CB612" s="7" t="n"/>
      <c r="CC612" s="7" t="n"/>
      <c r="CD612" s="7" t="n"/>
      <c r="CE612" s="7" t="n"/>
      <c r="CF612" s="7" t="n"/>
      <c r="CG612" s="7" t="n"/>
      <c r="CH612" s="7" t="n"/>
      <c r="CI612" s="7" t="n"/>
      <c r="CJ612" s="7" t="n"/>
      <c r="CK612" s="7" t="n"/>
      <c r="CL612" s="7" t="n"/>
      <c r="CM612" s="7" t="n"/>
      <c r="CN612" s="7" t="n"/>
      <c r="CO612" s="7" t="n"/>
      <c r="CP612" s="7" t="n"/>
      <c r="CQ612" s="7" t="n"/>
      <c r="CR612" s="7" t="n"/>
      <c r="CS612" s="7" t="n"/>
      <c r="CT612" s="7" t="n"/>
      <c r="CU612" s="7" t="n"/>
      <c r="CV612" s="7" t="n"/>
      <c r="CW612" s="7" t="n"/>
      <c r="CX612" s="7" t="n"/>
      <c r="CY612" s="7" t="n"/>
      <c r="CZ612" s="7" t="n"/>
      <c r="DA612" s="7" t="n"/>
      <c r="DB612" s="7" t="n"/>
      <c r="DC612" s="7" t="n"/>
      <c r="DD612" s="7" t="n"/>
      <c r="DE612" s="7" t="n"/>
      <c r="DF612" s="7" t="n"/>
      <c r="DG612" s="7" t="n"/>
      <c r="DH612" s="7" t="n"/>
      <c r="DI612" s="7" t="n"/>
      <c r="DJ612" s="7" t="n"/>
      <c r="DK612" s="7" t="n"/>
      <c r="DL612" s="7" t="n"/>
      <c r="DM612" s="7" t="n"/>
      <c r="DN612" s="7" t="n"/>
      <c r="DO612" s="7" t="n"/>
      <c r="DP612" s="7" t="n"/>
      <c r="DQ612" s="7" t="n"/>
      <c r="DR612" s="7" t="n"/>
      <c r="DS612" s="7" t="n"/>
      <c r="DT612" s="7" t="n"/>
      <c r="DU612" s="7" t="n"/>
      <c r="DV612" s="7" t="n"/>
      <c r="DW612" s="7" t="n"/>
      <c r="DX612" s="7" t="n"/>
      <c r="DY612" s="7" t="n"/>
      <c r="DZ612" s="7" t="n"/>
      <c r="EA612" s="7" t="n"/>
      <c r="EB612" s="7" t="n"/>
      <c r="EC612" s="7" t="n"/>
      <c r="ED612" s="7" t="n"/>
      <c r="EE612" s="7" t="n"/>
      <c r="EF612" s="7" t="n"/>
      <c r="EG612" s="7" t="n"/>
      <c r="EH612" s="7" t="n"/>
      <c r="EI612" s="7" t="n"/>
      <c r="EJ612" s="7" t="n"/>
      <c r="EK612" s="7" t="n"/>
      <c r="EL612" s="7" t="n"/>
      <c r="EM612" s="7" t="n"/>
      <c r="EN612" s="7" t="n"/>
      <c r="EO612" s="7" t="n"/>
      <c r="EP612" s="7" t="n"/>
      <c r="EQ612" s="7" t="n"/>
      <c r="ER612" s="7" t="n"/>
      <c r="ES612" s="7" t="n"/>
      <c r="ET612" s="7" t="n"/>
      <c r="EU612" s="7" t="n"/>
      <c r="EV612" s="7" t="n"/>
      <c r="EW612" s="7" t="n"/>
      <c r="EX612" s="7" t="n"/>
      <c r="EY612" s="7" t="n"/>
      <c r="EZ612" s="7" t="n"/>
      <c r="FA612" s="7" t="n"/>
      <c r="FB612" s="7" t="n"/>
      <c r="FC612" s="7" t="n"/>
      <c r="FD612" s="7" t="n"/>
      <c r="FE612" s="7" t="n"/>
      <c r="FF612" s="7" t="n"/>
      <c r="FG612" s="7" t="n"/>
      <c r="FH612" s="7" t="n"/>
      <c r="FI612" s="7" t="n"/>
      <c r="FJ612" s="7" t="n"/>
      <c r="FK612" s="7" t="n"/>
      <c r="FL612" s="7" t="n"/>
      <c r="FM612" s="7" t="n"/>
      <c r="FN612" s="7" t="n"/>
      <c r="FO612" s="7" t="n"/>
      <c r="FP612" s="7" t="n"/>
      <c r="FQ612" s="7" t="n"/>
      <c r="FR612" s="7" t="n"/>
      <c r="FS612" s="7" t="n"/>
      <c r="FT612" s="7" t="n"/>
      <c r="FU612" s="7" t="n"/>
      <c r="FV612" s="7" t="n"/>
      <c r="FW612" s="7" t="n"/>
      <c r="FX612" s="7" t="n"/>
      <c r="FY612" s="7" t="n"/>
      <c r="FZ612" s="7" t="n"/>
      <c r="GA612" s="7" t="n"/>
      <c r="GB612" s="7" t="n"/>
      <c r="GC612" s="7" t="n"/>
      <c r="GD612" s="7" t="n"/>
      <c r="GE612" s="7" t="n"/>
      <c r="GF612" s="7" t="n"/>
      <c r="GG612" s="7" t="n"/>
      <c r="GH612" s="7" t="n"/>
      <c r="GI612" s="7" t="n"/>
      <c r="GJ612" s="7" t="n"/>
      <c r="GK612" s="7" t="n"/>
      <c r="GL612" s="7" t="n"/>
      <c r="GM612" s="7" t="n"/>
      <c r="GN612" s="7" t="n"/>
      <c r="GO612" s="7" t="n"/>
      <c r="GP612" s="7" t="n"/>
      <c r="GQ612" s="7" t="n"/>
      <c r="GR612" s="7" t="n"/>
      <c r="GS612" s="7" t="n"/>
      <c r="GT612" s="7" t="n"/>
      <c r="GU612" s="7" t="n"/>
      <c r="GV612" s="7" t="n"/>
      <c r="GW612" s="7" t="n"/>
      <c r="GX612" s="7" t="n"/>
      <c r="GY612" s="7" t="n"/>
      <c r="GZ612" s="7" t="n"/>
      <c r="HA612" s="7" t="n"/>
      <c r="HB612" s="7" t="n"/>
      <c r="HC612" s="7" t="n"/>
      <c r="HD612" s="7" t="n"/>
      <c r="HE612" s="7" t="n"/>
      <c r="HF612" s="7" t="n"/>
      <c r="HG612" s="7" t="n"/>
      <c r="HH612" s="7" t="n"/>
      <c r="HI612" s="7" t="n"/>
      <c r="HJ612" s="7" t="n"/>
      <c r="HK612" s="7" t="n"/>
      <c r="HL612" s="7" t="n"/>
      <c r="HM612" s="7" t="n"/>
      <c r="HN612" s="7" t="n"/>
      <c r="HO612" s="7" t="n"/>
      <c r="HP612" s="7" t="n"/>
      <c r="HQ612" s="7" t="n"/>
      <c r="HR612" s="7" t="n"/>
      <c r="HS612" s="7" t="n"/>
      <c r="HT612" s="7" t="n"/>
      <c r="HU612" s="7" t="n"/>
      <c r="HV612" s="7" t="n"/>
      <c r="HW612" s="7" t="n"/>
      <c r="HX612" s="7" t="n"/>
      <c r="HY612" s="7" t="n"/>
      <c r="HZ612" s="7" t="n"/>
      <c r="IA612" s="7" t="n"/>
      <c r="IB612" s="7" t="n"/>
      <c r="IC612" s="7" t="n"/>
      <c r="ID612" s="7" t="n"/>
      <c r="IE612" s="7" t="n"/>
      <c r="IF612" s="7" t="n"/>
      <c r="IG612" s="7" t="n"/>
      <c r="IH612" s="7" t="n"/>
      <c r="II612" s="7" t="n"/>
      <c r="IJ612" s="7" t="n"/>
      <c r="IK612" s="7" t="n"/>
      <c r="IL612" s="7" t="n"/>
      <c r="IM612" s="7" t="n"/>
      <c r="IN612" s="7" t="n"/>
      <c r="IO612" s="7" t="n"/>
    </row>
    <row customFormat="true" ht="15" outlineLevel="0" r="613" s="77">
      <c r="A613" s="69" t="n"/>
      <c r="B613" s="71" t="n"/>
      <c r="C613" s="60" t="n"/>
      <c r="D613" s="71" t="n"/>
      <c r="E613" s="62" t="n"/>
      <c r="F613" s="63" t="n"/>
      <c r="G613" s="6" t="n"/>
      <c r="H613" s="6" t="n"/>
      <c r="I613" s="6" t="n"/>
      <c r="J613" s="7" t="n"/>
      <c r="K613" s="7" t="n"/>
      <c r="L613" s="7" t="n"/>
      <c r="M613" s="7" t="n"/>
      <c r="N613" s="7" t="n"/>
      <c r="O613" s="7" t="n"/>
      <c r="P613" s="7" t="n"/>
      <c r="Q613" s="7" t="n"/>
      <c r="R613" s="7" t="n"/>
      <c r="S613" s="7" t="n"/>
      <c r="T613" s="7" t="n"/>
      <c r="U613" s="7" t="n"/>
      <c r="V613" s="7" t="n"/>
      <c r="W613" s="7" t="n"/>
      <c r="X613" s="7" t="n"/>
      <c r="Y613" s="7" t="n"/>
      <c r="Z613" s="7" t="n"/>
      <c r="AA613" s="7" t="n"/>
      <c r="AB613" s="7" t="n"/>
      <c r="AC613" s="7" t="n"/>
      <c r="AD613" s="7" t="n"/>
      <c r="AE613" s="7" t="n"/>
      <c r="AF613" s="7" t="n"/>
      <c r="AG613" s="7" t="n"/>
      <c r="AH613" s="7" t="n"/>
      <c r="AI613" s="7" t="n"/>
      <c r="AJ613" s="7" t="n"/>
      <c r="AK613" s="7" t="n"/>
      <c r="AL613" s="7" t="n"/>
      <c r="AM613" s="7" t="n"/>
      <c r="AN613" s="7" t="n"/>
      <c r="AO613" s="7" t="n"/>
      <c r="AP613" s="7" t="n"/>
      <c r="AQ613" s="7" t="n"/>
      <c r="AR613" s="7" t="n"/>
      <c r="AS613" s="7" t="n"/>
      <c r="AT613" s="7" t="n"/>
      <c r="AU613" s="7" t="n"/>
      <c r="AV613" s="7" t="n"/>
      <c r="AW613" s="7" t="n"/>
      <c r="AX613" s="7" t="n"/>
      <c r="AY613" s="7" t="n"/>
      <c r="AZ613" s="7" t="n"/>
      <c r="BA613" s="7" t="n"/>
      <c r="BB613" s="7" t="n"/>
      <c r="BC613" s="7" t="n"/>
      <c r="BD613" s="7" t="n"/>
      <c r="BE613" s="7" t="n"/>
      <c r="BF613" s="7" t="n"/>
      <c r="BG613" s="7" t="n"/>
      <c r="BH613" s="7" t="n"/>
      <c r="BI613" s="7" t="n"/>
      <c r="BJ613" s="7" t="n"/>
      <c r="BK613" s="7" t="n"/>
      <c r="BL613" s="7" t="n"/>
      <c r="BM613" s="7" t="n"/>
      <c r="BN613" s="7" t="n"/>
      <c r="BO613" s="7" t="n"/>
      <c r="BP613" s="7" t="n"/>
      <c r="BQ613" s="7" t="n"/>
      <c r="BR613" s="7" t="n"/>
      <c r="BS613" s="7" t="n"/>
      <c r="BT613" s="7" t="n"/>
      <c r="BU613" s="7" t="n"/>
      <c r="BV613" s="7" t="n"/>
      <c r="BW613" s="7" t="n"/>
      <c r="BX613" s="7" t="n"/>
      <c r="BY613" s="7" t="n"/>
      <c r="BZ613" s="7" t="n"/>
      <c r="CA613" s="7" t="n"/>
      <c r="CB613" s="7" t="n"/>
      <c r="CC613" s="7" t="n"/>
      <c r="CD613" s="7" t="n"/>
      <c r="CE613" s="7" t="n"/>
      <c r="CF613" s="7" t="n"/>
      <c r="CG613" s="7" t="n"/>
      <c r="CH613" s="7" t="n"/>
      <c r="CI613" s="7" t="n"/>
      <c r="CJ613" s="7" t="n"/>
      <c r="CK613" s="7" t="n"/>
      <c r="CL613" s="7" t="n"/>
      <c r="CM613" s="7" t="n"/>
      <c r="CN613" s="7" t="n"/>
      <c r="CO613" s="7" t="n"/>
      <c r="CP613" s="7" t="n"/>
      <c r="CQ613" s="7" t="n"/>
      <c r="CR613" s="7" t="n"/>
      <c r="CS613" s="7" t="n"/>
      <c r="CT613" s="7" t="n"/>
      <c r="CU613" s="7" t="n"/>
      <c r="CV613" s="7" t="n"/>
      <c r="CW613" s="7" t="n"/>
      <c r="CX613" s="7" t="n"/>
      <c r="CY613" s="7" t="n"/>
      <c r="CZ613" s="7" t="n"/>
      <c r="DA613" s="7" t="n"/>
      <c r="DB613" s="7" t="n"/>
      <c r="DC613" s="7" t="n"/>
      <c r="DD613" s="7" t="n"/>
      <c r="DE613" s="7" t="n"/>
      <c r="DF613" s="7" t="n"/>
      <c r="DG613" s="7" t="n"/>
      <c r="DH613" s="7" t="n"/>
      <c r="DI613" s="7" t="n"/>
      <c r="DJ613" s="7" t="n"/>
      <c r="DK613" s="7" t="n"/>
      <c r="DL613" s="7" t="n"/>
      <c r="DM613" s="7" t="n"/>
      <c r="DN613" s="7" t="n"/>
      <c r="DO613" s="7" t="n"/>
      <c r="DP613" s="7" t="n"/>
      <c r="DQ613" s="7" t="n"/>
      <c r="DR613" s="7" t="n"/>
      <c r="DS613" s="7" t="n"/>
      <c r="DT613" s="7" t="n"/>
      <c r="DU613" s="7" t="n"/>
      <c r="DV613" s="7" t="n"/>
      <c r="DW613" s="7" t="n"/>
      <c r="DX613" s="7" t="n"/>
      <c r="DY613" s="7" t="n"/>
      <c r="DZ613" s="7" t="n"/>
      <c r="EA613" s="7" t="n"/>
      <c r="EB613" s="7" t="n"/>
      <c r="EC613" s="7" t="n"/>
      <c r="ED613" s="7" t="n"/>
      <c r="EE613" s="7" t="n"/>
      <c r="EF613" s="7" t="n"/>
      <c r="EG613" s="7" t="n"/>
      <c r="EH613" s="7" t="n"/>
      <c r="EI613" s="7" t="n"/>
      <c r="EJ613" s="7" t="n"/>
      <c r="EK613" s="7" t="n"/>
      <c r="EL613" s="7" t="n"/>
      <c r="EM613" s="7" t="n"/>
      <c r="EN613" s="7" t="n"/>
      <c r="EO613" s="7" t="n"/>
      <c r="EP613" s="7" t="n"/>
      <c r="EQ613" s="7" t="n"/>
      <c r="ER613" s="7" t="n"/>
      <c r="ES613" s="7" t="n"/>
      <c r="ET613" s="7" t="n"/>
      <c r="EU613" s="7" t="n"/>
      <c r="EV613" s="7" t="n"/>
      <c r="EW613" s="7" t="n"/>
      <c r="EX613" s="7" t="n"/>
      <c r="EY613" s="7" t="n"/>
      <c r="EZ613" s="7" t="n"/>
      <c r="FA613" s="7" t="n"/>
      <c r="FB613" s="7" t="n"/>
      <c r="FC613" s="7" t="n"/>
      <c r="FD613" s="7" t="n"/>
      <c r="FE613" s="7" t="n"/>
      <c r="FF613" s="7" t="n"/>
      <c r="FG613" s="7" t="n"/>
      <c r="FH613" s="7" t="n"/>
      <c r="FI613" s="7" t="n"/>
      <c r="FJ613" s="7" t="n"/>
      <c r="FK613" s="7" t="n"/>
      <c r="FL613" s="7" t="n"/>
      <c r="FM613" s="7" t="n"/>
      <c r="FN613" s="7" t="n"/>
      <c r="FO613" s="7" t="n"/>
      <c r="FP613" s="7" t="n"/>
      <c r="FQ613" s="7" t="n"/>
      <c r="FR613" s="7" t="n"/>
      <c r="FS613" s="7" t="n"/>
      <c r="FT613" s="7" t="n"/>
      <c r="FU613" s="7" t="n"/>
      <c r="FV613" s="7" t="n"/>
      <c r="FW613" s="7" t="n"/>
      <c r="FX613" s="7" t="n"/>
      <c r="FY613" s="7" t="n"/>
      <c r="FZ613" s="7" t="n"/>
      <c r="GA613" s="7" t="n"/>
      <c r="GB613" s="7" t="n"/>
      <c r="GC613" s="7" t="n"/>
      <c r="GD613" s="7" t="n"/>
      <c r="GE613" s="7" t="n"/>
      <c r="GF613" s="7" t="n"/>
      <c r="GG613" s="7" t="n"/>
      <c r="GH613" s="7" t="n"/>
      <c r="GI613" s="7" t="n"/>
      <c r="GJ613" s="7" t="n"/>
      <c r="GK613" s="7" t="n"/>
      <c r="GL613" s="7" t="n"/>
      <c r="GM613" s="7" t="n"/>
      <c r="GN613" s="7" t="n"/>
      <c r="GO613" s="7" t="n"/>
      <c r="GP613" s="7" t="n"/>
      <c r="GQ613" s="7" t="n"/>
      <c r="GR613" s="7" t="n"/>
      <c r="GS613" s="7" t="n"/>
      <c r="GT613" s="7" t="n"/>
      <c r="GU613" s="7" t="n"/>
      <c r="GV613" s="7" t="n"/>
      <c r="GW613" s="7" t="n"/>
      <c r="GX613" s="7" t="n"/>
      <c r="GY613" s="7" t="n"/>
      <c r="GZ613" s="7" t="n"/>
      <c r="HA613" s="7" t="n"/>
      <c r="HB613" s="7" t="n"/>
      <c r="HC613" s="7" t="n"/>
      <c r="HD613" s="7" t="n"/>
      <c r="HE613" s="7" t="n"/>
      <c r="HF613" s="7" t="n"/>
      <c r="HG613" s="7" t="n"/>
      <c r="HH613" s="7" t="n"/>
      <c r="HI613" s="7" t="n"/>
      <c r="HJ613" s="7" t="n"/>
      <c r="HK613" s="7" t="n"/>
      <c r="HL613" s="7" t="n"/>
      <c r="HM613" s="7" t="n"/>
      <c r="HN613" s="7" t="n"/>
      <c r="HO613" s="7" t="n"/>
      <c r="HP613" s="7" t="n"/>
      <c r="HQ613" s="7" t="n"/>
      <c r="HR613" s="7" t="n"/>
      <c r="HS613" s="7" t="n"/>
      <c r="HT613" s="7" t="n"/>
      <c r="HU613" s="7" t="n"/>
      <c r="HV613" s="7" t="n"/>
      <c r="HW613" s="7" t="n"/>
      <c r="HX613" s="7" t="n"/>
      <c r="HY613" s="7" t="n"/>
      <c r="HZ613" s="7" t="n"/>
      <c r="IA613" s="7" t="n"/>
      <c r="IB613" s="7" t="n"/>
      <c r="IC613" s="7" t="n"/>
      <c r="ID613" s="7" t="n"/>
      <c r="IE613" s="7" t="n"/>
      <c r="IF613" s="7" t="n"/>
      <c r="IG613" s="7" t="n"/>
      <c r="IH613" s="7" t="n"/>
      <c r="II613" s="7" t="n"/>
      <c r="IJ613" s="7" t="n"/>
      <c r="IK613" s="7" t="n"/>
      <c r="IL613" s="7" t="n"/>
      <c r="IM613" s="7" t="n"/>
      <c r="IN613" s="7" t="n"/>
      <c r="IO613" s="7" t="n"/>
    </row>
    <row customFormat="true" ht="15" outlineLevel="0" r="614" s="77">
      <c r="A614" s="69" t="n"/>
      <c r="B614" s="71" t="n"/>
      <c r="C614" s="60" t="n"/>
      <c r="D614" s="71" t="n"/>
      <c r="E614" s="62" t="n"/>
      <c r="F614" s="63" t="n"/>
      <c r="G614" s="6" t="n"/>
      <c r="H614" s="6" t="n"/>
      <c r="I614" s="6" t="n"/>
      <c r="J614" s="7" t="n"/>
      <c r="K614" s="7" t="n"/>
      <c r="L614" s="7" t="n"/>
      <c r="M614" s="7" t="n"/>
      <c r="N614" s="7" t="n"/>
      <c r="O614" s="7" t="n"/>
      <c r="P614" s="7" t="n"/>
      <c r="Q614" s="7" t="n"/>
      <c r="R614" s="7" t="n"/>
      <c r="S614" s="7" t="n"/>
      <c r="T614" s="7" t="n"/>
      <c r="U614" s="7" t="n"/>
      <c r="V614" s="7" t="n"/>
      <c r="W614" s="7" t="n"/>
      <c r="X614" s="7" t="n"/>
      <c r="Y614" s="7" t="n"/>
      <c r="Z614" s="7" t="n"/>
      <c r="AA614" s="7" t="n"/>
      <c r="AB614" s="7" t="n"/>
      <c r="AC614" s="7" t="n"/>
      <c r="AD614" s="7" t="n"/>
      <c r="AE614" s="7" t="n"/>
      <c r="AF614" s="7" t="n"/>
      <c r="AG614" s="7" t="n"/>
      <c r="AH614" s="7" t="n"/>
      <c r="AI614" s="7" t="n"/>
      <c r="AJ614" s="7" t="n"/>
      <c r="AK614" s="7" t="n"/>
      <c r="AL614" s="7" t="n"/>
      <c r="AM614" s="7" t="n"/>
      <c r="AN614" s="7" t="n"/>
      <c r="AO614" s="7" t="n"/>
      <c r="AP614" s="7" t="n"/>
      <c r="AQ614" s="7" t="n"/>
      <c r="AR614" s="7" t="n"/>
      <c r="AS614" s="7" t="n"/>
      <c r="AT614" s="7" t="n"/>
      <c r="AU614" s="7" t="n"/>
      <c r="AV614" s="7" t="n"/>
      <c r="AW614" s="7" t="n"/>
      <c r="AX614" s="7" t="n"/>
      <c r="AY614" s="7" t="n"/>
      <c r="AZ614" s="7" t="n"/>
      <c r="BA614" s="7" t="n"/>
      <c r="BB614" s="7" t="n"/>
      <c r="BC614" s="7" t="n"/>
      <c r="BD614" s="7" t="n"/>
      <c r="BE614" s="7" t="n"/>
      <c r="BF614" s="7" t="n"/>
      <c r="BG614" s="7" t="n"/>
      <c r="BH614" s="7" t="n"/>
      <c r="BI614" s="7" t="n"/>
      <c r="BJ614" s="7" t="n"/>
      <c r="BK614" s="7" t="n"/>
      <c r="BL614" s="7" t="n"/>
      <c r="BM614" s="7" t="n"/>
      <c r="BN614" s="7" t="n"/>
      <c r="BO614" s="7" t="n"/>
      <c r="BP614" s="7" t="n"/>
      <c r="BQ614" s="7" t="n"/>
      <c r="BR614" s="7" t="n"/>
      <c r="BS614" s="7" t="n"/>
      <c r="BT614" s="7" t="n"/>
      <c r="BU614" s="7" t="n"/>
      <c r="BV614" s="7" t="n"/>
      <c r="BW614" s="7" t="n"/>
      <c r="BX614" s="7" t="n"/>
      <c r="BY614" s="7" t="n"/>
      <c r="BZ614" s="7" t="n"/>
      <c r="CA614" s="7" t="n"/>
      <c r="CB614" s="7" t="n"/>
      <c r="CC614" s="7" t="n"/>
      <c r="CD614" s="7" t="n"/>
      <c r="CE614" s="7" t="n"/>
      <c r="CF614" s="7" t="n"/>
      <c r="CG614" s="7" t="n"/>
      <c r="CH614" s="7" t="n"/>
      <c r="CI614" s="7" t="n"/>
      <c r="CJ614" s="7" t="n"/>
      <c r="CK614" s="7" t="n"/>
      <c r="CL614" s="7" t="n"/>
      <c r="CM614" s="7" t="n"/>
      <c r="CN614" s="7" t="n"/>
      <c r="CO614" s="7" t="n"/>
      <c r="CP614" s="7" t="n"/>
      <c r="CQ614" s="7" t="n"/>
      <c r="CR614" s="7" t="n"/>
      <c r="CS614" s="7" t="n"/>
      <c r="CT614" s="7" t="n"/>
      <c r="CU614" s="7" t="n"/>
      <c r="CV614" s="7" t="n"/>
      <c r="CW614" s="7" t="n"/>
      <c r="CX614" s="7" t="n"/>
      <c r="CY614" s="7" t="n"/>
      <c r="CZ614" s="7" t="n"/>
      <c r="DA614" s="7" t="n"/>
      <c r="DB614" s="7" t="n"/>
      <c r="DC614" s="7" t="n"/>
      <c r="DD614" s="7" t="n"/>
      <c r="DE614" s="7" t="n"/>
      <c r="DF614" s="7" t="n"/>
      <c r="DG614" s="7" t="n"/>
      <c r="DH614" s="7" t="n"/>
      <c r="DI614" s="7" t="n"/>
      <c r="DJ614" s="7" t="n"/>
      <c r="DK614" s="7" t="n"/>
      <c r="DL614" s="7" t="n"/>
      <c r="DM614" s="7" t="n"/>
      <c r="DN614" s="7" t="n"/>
      <c r="DO614" s="7" t="n"/>
      <c r="DP614" s="7" t="n"/>
      <c r="DQ614" s="7" t="n"/>
      <c r="DR614" s="7" t="n"/>
      <c r="DS614" s="7" t="n"/>
      <c r="DT614" s="7" t="n"/>
      <c r="DU614" s="7" t="n"/>
      <c r="DV614" s="7" t="n"/>
      <c r="DW614" s="7" t="n"/>
      <c r="DX614" s="7" t="n"/>
      <c r="DY614" s="7" t="n"/>
      <c r="DZ614" s="7" t="n"/>
      <c r="EA614" s="7" t="n"/>
      <c r="EB614" s="7" t="n"/>
      <c r="EC614" s="7" t="n"/>
      <c r="ED614" s="7" t="n"/>
      <c r="EE614" s="7" t="n"/>
      <c r="EF614" s="7" t="n"/>
      <c r="EG614" s="7" t="n"/>
      <c r="EH614" s="7" t="n"/>
      <c r="EI614" s="7" t="n"/>
      <c r="EJ614" s="7" t="n"/>
      <c r="EK614" s="7" t="n"/>
      <c r="EL614" s="7" t="n"/>
      <c r="EM614" s="7" t="n"/>
      <c r="EN614" s="7" t="n"/>
      <c r="EO614" s="7" t="n"/>
      <c r="EP614" s="7" t="n"/>
      <c r="EQ614" s="7" t="n"/>
      <c r="ER614" s="7" t="n"/>
      <c r="ES614" s="7" t="n"/>
      <c r="ET614" s="7" t="n"/>
      <c r="EU614" s="7" t="n"/>
      <c r="EV614" s="7" t="n"/>
      <c r="EW614" s="7" t="n"/>
      <c r="EX614" s="7" t="n"/>
      <c r="EY614" s="7" t="n"/>
      <c r="EZ614" s="7" t="n"/>
      <c r="FA614" s="7" t="n"/>
      <c r="FB614" s="7" t="n"/>
      <c r="FC614" s="7" t="n"/>
      <c r="FD614" s="7" t="n"/>
      <c r="FE614" s="7" t="n"/>
      <c r="FF614" s="7" t="n"/>
      <c r="FG614" s="7" t="n"/>
      <c r="FH614" s="7" t="n"/>
      <c r="FI614" s="7" t="n"/>
      <c r="FJ614" s="7" t="n"/>
      <c r="FK614" s="7" t="n"/>
      <c r="FL614" s="7" t="n"/>
      <c r="FM614" s="7" t="n"/>
      <c r="FN614" s="7" t="n"/>
      <c r="FO614" s="7" t="n"/>
      <c r="FP614" s="7" t="n"/>
      <c r="FQ614" s="7" t="n"/>
      <c r="FR614" s="7" t="n"/>
      <c r="FS614" s="7" t="n"/>
      <c r="FT614" s="7" t="n"/>
      <c r="FU614" s="7" t="n"/>
      <c r="FV614" s="7" t="n"/>
      <c r="FW614" s="7" t="n"/>
      <c r="FX614" s="7" t="n"/>
      <c r="FY614" s="7" t="n"/>
      <c r="FZ614" s="7" t="n"/>
      <c r="GA614" s="7" t="n"/>
      <c r="GB614" s="7" t="n"/>
      <c r="GC614" s="7" t="n"/>
      <c r="GD614" s="7" t="n"/>
      <c r="GE614" s="7" t="n"/>
      <c r="GF614" s="7" t="n"/>
      <c r="GG614" s="7" t="n"/>
      <c r="GH614" s="7" t="n"/>
      <c r="GI614" s="7" t="n"/>
      <c r="GJ614" s="7" t="n"/>
      <c r="GK614" s="7" t="n"/>
      <c r="GL614" s="7" t="n"/>
      <c r="GM614" s="7" t="n"/>
      <c r="GN614" s="7" t="n"/>
      <c r="GO614" s="7" t="n"/>
      <c r="GP614" s="7" t="n"/>
      <c r="GQ614" s="7" t="n"/>
      <c r="GR614" s="7" t="n"/>
      <c r="GS614" s="7" t="n"/>
      <c r="GT614" s="7" t="n"/>
      <c r="GU614" s="7" t="n"/>
      <c r="GV614" s="7" t="n"/>
      <c r="GW614" s="7" t="n"/>
      <c r="GX614" s="7" t="n"/>
      <c r="GY614" s="7" t="n"/>
      <c r="GZ614" s="7" t="n"/>
      <c r="HA614" s="7" t="n"/>
      <c r="HB614" s="7" t="n"/>
      <c r="HC614" s="7" t="n"/>
      <c r="HD614" s="7" t="n"/>
      <c r="HE614" s="7" t="n"/>
      <c r="HF614" s="7" t="n"/>
      <c r="HG614" s="7" t="n"/>
      <c r="HH614" s="7" t="n"/>
      <c r="HI614" s="7" t="n"/>
      <c r="HJ614" s="7" t="n"/>
      <c r="HK614" s="7" t="n"/>
      <c r="HL614" s="7" t="n"/>
      <c r="HM614" s="7" t="n"/>
      <c r="HN614" s="7" t="n"/>
      <c r="HO614" s="7" t="n"/>
      <c r="HP614" s="7" t="n"/>
      <c r="HQ614" s="7" t="n"/>
      <c r="HR614" s="7" t="n"/>
      <c r="HS614" s="7" t="n"/>
      <c r="HT614" s="7" t="n"/>
      <c r="HU614" s="7" t="n"/>
      <c r="HV614" s="7" t="n"/>
      <c r="HW614" s="7" t="n"/>
      <c r="HX614" s="7" t="n"/>
      <c r="HY614" s="7" t="n"/>
      <c r="HZ614" s="7" t="n"/>
      <c r="IA614" s="7" t="n"/>
      <c r="IB614" s="7" t="n"/>
      <c r="IC614" s="7" t="n"/>
      <c r="ID614" s="7" t="n"/>
      <c r="IE614" s="7" t="n"/>
      <c r="IF614" s="7" t="n"/>
      <c r="IG614" s="7" t="n"/>
      <c r="IH614" s="7" t="n"/>
      <c r="II614" s="7" t="n"/>
      <c r="IJ614" s="7" t="n"/>
      <c r="IK614" s="7" t="n"/>
      <c r="IL614" s="7" t="n"/>
      <c r="IM614" s="7" t="n"/>
      <c r="IN614" s="7" t="n"/>
      <c r="IO614" s="7" t="n"/>
    </row>
    <row customFormat="true" ht="15" outlineLevel="0" r="615" s="77">
      <c r="A615" s="69" t="n"/>
      <c r="B615" s="71" t="n"/>
      <c r="C615" s="60" t="n"/>
      <c r="D615" s="71" t="n"/>
      <c r="E615" s="62" t="n"/>
      <c r="F615" s="63" t="n"/>
      <c r="G615" s="6" t="n"/>
      <c r="H615" s="6" t="n"/>
      <c r="I615" s="6" t="n"/>
      <c r="J615" s="7" t="n"/>
      <c r="K615" s="7" t="n"/>
      <c r="L615" s="7" t="n"/>
      <c r="M615" s="7" t="n"/>
      <c r="N615" s="7" t="n"/>
      <c r="O615" s="7" t="n"/>
      <c r="P615" s="7" t="n"/>
      <c r="Q615" s="7" t="n"/>
      <c r="R615" s="7" t="n"/>
      <c r="S615" s="7" t="n"/>
      <c r="T615" s="7" t="n"/>
      <c r="U615" s="7" t="n"/>
      <c r="V615" s="7" t="n"/>
      <c r="W615" s="7" t="n"/>
      <c r="X615" s="7" t="n"/>
      <c r="Y615" s="7" t="n"/>
      <c r="Z615" s="7" t="n"/>
      <c r="AA615" s="7" t="n"/>
      <c r="AB615" s="7" t="n"/>
      <c r="AC615" s="7" t="n"/>
      <c r="AD615" s="7" t="n"/>
      <c r="AE615" s="7" t="n"/>
      <c r="AF615" s="7" t="n"/>
      <c r="AG615" s="7" t="n"/>
      <c r="AH615" s="7" t="n"/>
      <c r="AI615" s="7" t="n"/>
      <c r="AJ615" s="7" t="n"/>
      <c r="AK615" s="7" t="n"/>
      <c r="AL615" s="7" t="n"/>
      <c r="AM615" s="7" t="n"/>
      <c r="AN615" s="7" t="n"/>
      <c r="AO615" s="7" t="n"/>
      <c r="AP615" s="7" t="n"/>
      <c r="AQ615" s="7" t="n"/>
      <c r="AR615" s="7" t="n"/>
      <c r="AS615" s="7" t="n"/>
      <c r="AT615" s="7" t="n"/>
      <c r="AU615" s="7" t="n"/>
      <c r="AV615" s="7" t="n"/>
      <c r="AW615" s="7" t="n"/>
      <c r="AX615" s="7" t="n"/>
      <c r="AY615" s="7" t="n"/>
      <c r="AZ615" s="7" t="n"/>
      <c r="BA615" s="7" t="n"/>
      <c r="BB615" s="7" t="n"/>
      <c r="BC615" s="7" t="n"/>
      <c r="BD615" s="7" t="n"/>
      <c r="BE615" s="7" t="n"/>
      <c r="BF615" s="7" t="n"/>
      <c r="BG615" s="7" t="n"/>
      <c r="BH615" s="7" t="n"/>
      <c r="BI615" s="7" t="n"/>
      <c r="BJ615" s="7" t="n"/>
      <c r="BK615" s="7" t="n"/>
      <c r="BL615" s="7" t="n"/>
      <c r="BM615" s="7" t="n"/>
      <c r="BN615" s="7" t="n"/>
      <c r="BO615" s="7" t="n"/>
      <c r="BP615" s="7" t="n"/>
      <c r="BQ615" s="7" t="n"/>
      <c r="BR615" s="7" t="n"/>
      <c r="BS615" s="7" t="n"/>
      <c r="BT615" s="7" t="n"/>
      <c r="BU615" s="7" t="n"/>
      <c r="BV615" s="7" t="n"/>
      <c r="BW615" s="7" t="n"/>
      <c r="BX615" s="7" t="n"/>
      <c r="BY615" s="7" t="n"/>
      <c r="BZ615" s="7" t="n"/>
      <c r="CA615" s="7" t="n"/>
      <c r="CB615" s="7" t="n"/>
      <c r="CC615" s="7" t="n"/>
      <c r="CD615" s="7" t="n"/>
      <c r="CE615" s="7" t="n"/>
      <c r="CF615" s="7" t="n"/>
      <c r="CG615" s="7" t="n"/>
      <c r="CH615" s="7" t="n"/>
      <c r="CI615" s="7" t="n"/>
      <c r="CJ615" s="7" t="n"/>
      <c r="CK615" s="7" t="n"/>
      <c r="CL615" s="7" t="n"/>
      <c r="CM615" s="7" t="n"/>
      <c r="CN615" s="7" t="n"/>
      <c r="CO615" s="7" t="n"/>
      <c r="CP615" s="7" t="n"/>
      <c r="CQ615" s="7" t="n"/>
      <c r="CR615" s="7" t="n"/>
      <c r="CS615" s="7" t="n"/>
      <c r="CT615" s="7" t="n"/>
      <c r="CU615" s="7" t="n"/>
      <c r="CV615" s="7" t="n"/>
      <c r="CW615" s="7" t="n"/>
      <c r="CX615" s="7" t="n"/>
      <c r="CY615" s="7" t="n"/>
      <c r="CZ615" s="7" t="n"/>
      <c r="DA615" s="7" t="n"/>
      <c r="DB615" s="7" t="n"/>
      <c r="DC615" s="7" t="n"/>
      <c r="DD615" s="7" t="n"/>
      <c r="DE615" s="7" t="n"/>
      <c r="DF615" s="7" t="n"/>
      <c r="DG615" s="7" t="n"/>
      <c r="DH615" s="7" t="n"/>
      <c r="DI615" s="7" t="n"/>
      <c r="DJ615" s="7" t="n"/>
      <c r="DK615" s="7" t="n"/>
      <c r="DL615" s="7" t="n"/>
      <c r="DM615" s="7" t="n"/>
      <c r="DN615" s="7" t="n"/>
      <c r="DO615" s="7" t="n"/>
      <c r="DP615" s="7" t="n"/>
      <c r="DQ615" s="7" t="n"/>
      <c r="DR615" s="7" t="n"/>
      <c r="DS615" s="7" t="n"/>
      <c r="DT615" s="7" t="n"/>
      <c r="DU615" s="7" t="n"/>
      <c r="DV615" s="7" t="n"/>
      <c r="DW615" s="7" t="n"/>
      <c r="DX615" s="7" t="n"/>
      <c r="DY615" s="7" t="n"/>
      <c r="DZ615" s="7" t="n"/>
      <c r="EA615" s="7" t="n"/>
      <c r="EB615" s="7" t="n"/>
      <c r="EC615" s="7" t="n"/>
      <c r="ED615" s="7" t="n"/>
      <c r="EE615" s="7" t="n"/>
      <c r="EF615" s="7" t="n"/>
      <c r="EG615" s="7" t="n"/>
      <c r="EH615" s="7" t="n"/>
      <c r="EI615" s="7" t="n"/>
      <c r="EJ615" s="7" t="n"/>
      <c r="EK615" s="7" t="n"/>
      <c r="EL615" s="7" t="n"/>
      <c r="EM615" s="7" t="n"/>
      <c r="EN615" s="7" t="n"/>
      <c r="EO615" s="7" t="n"/>
      <c r="EP615" s="7" t="n"/>
      <c r="EQ615" s="7" t="n"/>
      <c r="ER615" s="7" t="n"/>
      <c r="ES615" s="7" t="n"/>
      <c r="ET615" s="7" t="n"/>
      <c r="EU615" s="7" t="n"/>
      <c r="EV615" s="7" t="n"/>
      <c r="EW615" s="7" t="n"/>
      <c r="EX615" s="7" t="n"/>
      <c r="EY615" s="7" t="n"/>
      <c r="EZ615" s="7" t="n"/>
      <c r="FA615" s="7" t="n"/>
      <c r="FB615" s="7" t="n"/>
      <c r="FC615" s="7" t="n"/>
      <c r="FD615" s="7" t="n"/>
      <c r="FE615" s="7" t="n"/>
      <c r="FF615" s="7" t="n"/>
      <c r="FG615" s="7" t="n"/>
      <c r="FH615" s="7" t="n"/>
      <c r="FI615" s="7" t="n"/>
      <c r="FJ615" s="7" t="n"/>
      <c r="FK615" s="7" t="n"/>
      <c r="FL615" s="7" t="n"/>
      <c r="FM615" s="7" t="n"/>
      <c r="FN615" s="7" t="n"/>
      <c r="FO615" s="7" t="n"/>
      <c r="FP615" s="7" t="n"/>
      <c r="FQ615" s="7" t="n"/>
      <c r="FR615" s="7" t="n"/>
      <c r="FS615" s="7" t="n"/>
      <c r="FT615" s="7" t="n"/>
      <c r="FU615" s="7" t="n"/>
      <c r="FV615" s="7" t="n"/>
      <c r="FW615" s="7" t="n"/>
      <c r="FX615" s="7" t="n"/>
      <c r="FY615" s="7" t="n"/>
      <c r="FZ615" s="7" t="n"/>
      <c r="GA615" s="7" t="n"/>
      <c r="GB615" s="7" t="n"/>
      <c r="GC615" s="7" t="n"/>
      <c r="GD615" s="7" t="n"/>
      <c r="GE615" s="7" t="n"/>
      <c r="GF615" s="7" t="n"/>
      <c r="GG615" s="7" t="n"/>
      <c r="GH615" s="7" t="n"/>
      <c r="GI615" s="7" t="n"/>
      <c r="GJ615" s="7" t="n"/>
      <c r="GK615" s="7" t="n"/>
      <c r="GL615" s="7" t="n"/>
      <c r="GM615" s="7" t="n"/>
      <c r="GN615" s="7" t="n"/>
      <c r="GO615" s="7" t="n"/>
      <c r="GP615" s="7" t="n"/>
      <c r="GQ615" s="7" t="n"/>
      <c r="GR615" s="7" t="n"/>
      <c r="GS615" s="7" t="n"/>
      <c r="GT615" s="7" t="n"/>
      <c r="GU615" s="7" t="n"/>
      <c r="GV615" s="7" t="n"/>
      <c r="GW615" s="7" t="n"/>
      <c r="GX615" s="7" t="n"/>
      <c r="GY615" s="7" t="n"/>
      <c r="GZ615" s="7" t="n"/>
      <c r="HA615" s="7" t="n"/>
      <c r="HB615" s="7" t="n"/>
      <c r="HC615" s="7" t="n"/>
      <c r="HD615" s="7" t="n"/>
      <c r="HE615" s="7" t="n"/>
      <c r="HF615" s="7" t="n"/>
      <c r="HG615" s="7" t="n"/>
      <c r="HH615" s="7" t="n"/>
      <c r="HI615" s="7" t="n"/>
      <c r="HJ615" s="7" t="n"/>
      <c r="HK615" s="7" t="n"/>
      <c r="HL615" s="7" t="n"/>
      <c r="HM615" s="7" t="n"/>
      <c r="HN615" s="7" t="n"/>
      <c r="HO615" s="7" t="n"/>
      <c r="HP615" s="7" t="n"/>
      <c r="HQ615" s="7" t="n"/>
      <c r="HR615" s="7" t="n"/>
      <c r="HS615" s="7" t="n"/>
      <c r="HT615" s="7" t="n"/>
      <c r="HU615" s="7" t="n"/>
      <c r="HV615" s="7" t="n"/>
      <c r="HW615" s="7" t="n"/>
      <c r="HX615" s="7" t="n"/>
      <c r="HY615" s="7" t="n"/>
      <c r="HZ615" s="7" t="n"/>
      <c r="IA615" s="7" t="n"/>
      <c r="IB615" s="7" t="n"/>
      <c r="IC615" s="7" t="n"/>
      <c r="ID615" s="7" t="n"/>
      <c r="IE615" s="7" t="n"/>
      <c r="IF615" s="7" t="n"/>
      <c r="IG615" s="7" t="n"/>
      <c r="IH615" s="7" t="n"/>
      <c r="II615" s="7" t="n"/>
      <c r="IJ615" s="7" t="n"/>
      <c r="IK615" s="7" t="n"/>
      <c r="IL615" s="7" t="n"/>
      <c r="IM615" s="7" t="n"/>
      <c r="IN615" s="7" t="n"/>
      <c r="IO615" s="7" t="n"/>
    </row>
    <row customFormat="true" ht="15" outlineLevel="0" r="616" s="77">
      <c r="A616" s="69" t="n"/>
      <c r="B616" s="71" t="n"/>
      <c r="C616" s="60" t="n"/>
      <c r="D616" s="71" t="n"/>
      <c r="E616" s="62" t="n"/>
      <c r="F616" s="63" t="n"/>
      <c r="G616" s="6" t="n"/>
      <c r="H616" s="6" t="n"/>
      <c r="I616" s="6" t="n"/>
      <c r="J616" s="7" t="n"/>
      <c r="K616" s="7" t="n"/>
      <c r="L616" s="7" t="n"/>
      <c r="M616" s="7" t="n"/>
      <c r="N616" s="7" t="n"/>
      <c r="O616" s="7" t="n"/>
      <c r="P616" s="7" t="n"/>
      <c r="Q616" s="7" t="n"/>
      <c r="R616" s="7" t="n"/>
      <c r="S616" s="7" t="n"/>
      <c r="T616" s="7" t="n"/>
      <c r="U616" s="7" t="n"/>
      <c r="V616" s="7" t="n"/>
      <c r="W616" s="7" t="n"/>
      <c r="X616" s="7" t="n"/>
      <c r="Y616" s="7" t="n"/>
      <c r="Z616" s="7" t="n"/>
      <c r="AA616" s="7" t="n"/>
      <c r="AB616" s="7" t="n"/>
      <c r="AC616" s="7" t="n"/>
      <c r="AD616" s="7" t="n"/>
      <c r="AE616" s="7" t="n"/>
      <c r="AF616" s="7" t="n"/>
      <c r="AG616" s="7" t="n"/>
      <c r="AH616" s="7" t="n"/>
      <c r="AI616" s="7" t="n"/>
      <c r="AJ616" s="7" t="n"/>
      <c r="AK616" s="7" t="n"/>
      <c r="AL616" s="7" t="n"/>
      <c r="AM616" s="7" t="n"/>
      <c r="AN616" s="7" t="n"/>
      <c r="AO616" s="7" t="n"/>
      <c r="AP616" s="7" t="n"/>
      <c r="AQ616" s="7" t="n"/>
      <c r="AR616" s="7" t="n"/>
      <c r="AS616" s="7" t="n"/>
      <c r="AT616" s="7" t="n"/>
      <c r="AU616" s="7" t="n"/>
      <c r="AV616" s="7" t="n"/>
      <c r="AW616" s="7" t="n"/>
      <c r="AX616" s="7" t="n"/>
      <c r="AY616" s="7" t="n"/>
      <c r="AZ616" s="7" t="n"/>
      <c r="BA616" s="7" t="n"/>
      <c r="BB616" s="7" t="n"/>
      <c r="BC616" s="7" t="n"/>
      <c r="BD616" s="7" t="n"/>
      <c r="BE616" s="7" t="n"/>
      <c r="BF616" s="7" t="n"/>
      <c r="BG616" s="7" t="n"/>
      <c r="BH616" s="7" t="n"/>
      <c r="BI616" s="7" t="n"/>
      <c r="BJ616" s="7" t="n"/>
      <c r="BK616" s="7" t="n"/>
      <c r="BL616" s="7" t="n"/>
      <c r="BM616" s="7" t="n"/>
      <c r="BN616" s="7" t="n"/>
      <c r="BO616" s="7" t="n"/>
      <c r="BP616" s="7" t="n"/>
      <c r="BQ616" s="7" t="n"/>
      <c r="BR616" s="7" t="n"/>
      <c r="BS616" s="7" t="n"/>
      <c r="BT616" s="7" t="n"/>
      <c r="BU616" s="7" t="n"/>
      <c r="BV616" s="7" t="n"/>
      <c r="BW616" s="7" t="n"/>
      <c r="BX616" s="7" t="n"/>
      <c r="BY616" s="7" t="n"/>
      <c r="BZ616" s="7" t="n"/>
      <c r="CA616" s="7" t="n"/>
      <c r="CB616" s="7" t="n"/>
      <c r="CC616" s="7" t="n"/>
      <c r="CD616" s="7" t="n"/>
      <c r="CE616" s="7" t="n"/>
      <c r="CF616" s="7" t="n"/>
      <c r="CG616" s="7" t="n"/>
      <c r="CH616" s="7" t="n"/>
      <c r="CI616" s="7" t="n"/>
      <c r="CJ616" s="7" t="n"/>
      <c r="CK616" s="7" t="n"/>
      <c r="CL616" s="7" t="n"/>
      <c r="CM616" s="7" t="n"/>
      <c r="CN616" s="7" t="n"/>
      <c r="CO616" s="7" t="n"/>
      <c r="CP616" s="7" t="n"/>
      <c r="CQ616" s="7" t="n"/>
      <c r="CR616" s="7" t="n"/>
      <c r="CS616" s="7" t="n"/>
      <c r="CT616" s="7" t="n"/>
      <c r="CU616" s="7" t="n"/>
      <c r="CV616" s="7" t="n"/>
      <c r="CW616" s="7" t="n"/>
      <c r="CX616" s="7" t="n"/>
      <c r="CY616" s="7" t="n"/>
      <c r="CZ616" s="7" t="n"/>
      <c r="DA616" s="7" t="n"/>
      <c r="DB616" s="7" t="n"/>
      <c r="DC616" s="7" t="n"/>
      <c r="DD616" s="7" t="n"/>
      <c r="DE616" s="7" t="n"/>
      <c r="DF616" s="7" t="n"/>
      <c r="DG616" s="7" t="n"/>
      <c r="DH616" s="7" t="n"/>
      <c r="DI616" s="7" t="n"/>
      <c r="DJ616" s="7" t="n"/>
      <c r="DK616" s="7" t="n"/>
      <c r="DL616" s="7" t="n"/>
      <c r="DM616" s="7" t="n"/>
      <c r="DN616" s="7" t="n"/>
      <c r="DO616" s="7" t="n"/>
      <c r="DP616" s="7" t="n"/>
      <c r="DQ616" s="7" t="n"/>
      <c r="DR616" s="7" t="n"/>
      <c r="DS616" s="7" t="n"/>
      <c r="DT616" s="7" t="n"/>
      <c r="DU616" s="7" t="n"/>
      <c r="DV616" s="7" t="n"/>
      <c r="DW616" s="7" t="n"/>
      <c r="DX616" s="7" t="n"/>
      <c r="DY616" s="7" t="n"/>
      <c r="DZ616" s="7" t="n"/>
      <c r="EA616" s="7" t="n"/>
      <c r="EB616" s="7" t="n"/>
      <c r="EC616" s="7" t="n"/>
      <c r="ED616" s="7" t="n"/>
      <c r="EE616" s="7" t="n"/>
      <c r="EF616" s="7" t="n"/>
      <c r="EG616" s="7" t="n"/>
      <c r="EH616" s="7" t="n"/>
      <c r="EI616" s="7" t="n"/>
      <c r="EJ616" s="7" t="n"/>
      <c r="EK616" s="7" t="n"/>
      <c r="EL616" s="7" t="n"/>
      <c r="EM616" s="7" t="n"/>
      <c r="EN616" s="7" t="n"/>
      <c r="EO616" s="7" t="n"/>
      <c r="EP616" s="7" t="n"/>
      <c r="EQ616" s="7" t="n"/>
      <c r="ER616" s="7" t="n"/>
      <c r="ES616" s="7" t="n"/>
      <c r="ET616" s="7" t="n"/>
      <c r="EU616" s="7" t="n"/>
      <c r="EV616" s="7" t="n"/>
      <c r="EW616" s="7" t="n"/>
      <c r="EX616" s="7" t="n"/>
      <c r="EY616" s="7" t="n"/>
      <c r="EZ616" s="7" t="n"/>
      <c r="FA616" s="7" t="n"/>
      <c r="FB616" s="7" t="n"/>
      <c r="FC616" s="7" t="n"/>
      <c r="FD616" s="7" t="n"/>
      <c r="FE616" s="7" t="n"/>
      <c r="FF616" s="7" t="n"/>
      <c r="FG616" s="7" t="n"/>
      <c r="FH616" s="7" t="n"/>
      <c r="FI616" s="7" t="n"/>
      <c r="FJ616" s="7" t="n"/>
      <c r="FK616" s="7" t="n"/>
      <c r="FL616" s="7" t="n"/>
      <c r="FM616" s="7" t="n"/>
      <c r="FN616" s="7" t="n"/>
      <c r="FO616" s="7" t="n"/>
      <c r="FP616" s="7" t="n"/>
      <c r="FQ616" s="7" t="n"/>
      <c r="FR616" s="7" t="n"/>
      <c r="FS616" s="7" t="n"/>
      <c r="FT616" s="7" t="n"/>
      <c r="FU616" s="7" t="n"/>
      <c r="FV616" s="7" t="n"/>
      <c r="FW616" s="7" t="n"/>
      <c r="FX616" s="7" t="n"/>
      <c r="FY616" s="7" t="n"/>
      <c r="FZ616" s="7" t="n"/>
      <c r="GA616" s="7" t="n"/>
      <c r="GB616" s="7" t="n"/>
      <c r="GC616" s="7" t="n"/>
      <c r="GD616" s="7" t="n"/>
      <c r="GE616" s="7" t="n"/>
      <c r="GF616" s="7" t="n"/>
      <c r="GG616" s="7" t="n"/>
      <c r="GH616" s="7" t="n"/>
      <c r="GI616" s="7" t="n"/>
      <c r="GJ616" s="7" t="n"/>
      <c r="GK616" s="7" t="n"/>
      <c r="GL616" s="7" t="n"/>
      <c r="GM616" s="7" t="n"/>
      <c r="GN616" s="7" t="n"/>
      <c r="GO616" s="7" t="n"/>
      <c r="GP616" s="7" t="n"/>
      <c r="GQ616" s="7" t="n"/>
      <c r="GR616" s="7" t="n"/>
      <c r="GS616" s="7" t="n"/>
      <c r="GT616" s="7" t="n"/>
      <c r="GU616" s="7" t="n"/>
      <c r="GV616" s="7" t="n"/>
      <c r="GW616" s="7" t="n"/>
      <c r="GX616" s="7" t="n"/>
      <c r="GY616" s="7" t="n"/>
      <c r="GZ616" s="7" t="n"/>
      <c r="HA616" s="7" t="n"/>
      <c r="HB616" s="7" t="n"/>
      <c r="HC616" s="7" t="n"/>
      <c r="HD616" s="7" t="n"/>
      <c r="HE616" s="7" t="n"/>
      <c r="HF616" s="7" t="n"/>
      <c r="HG616" s="7" t="n"/>
      <c r="HH616" s="7" t="n"/>
      <c r="HI616" s="7" t="n"/>
      <c r="HJ616" s="7" t="n"/>
      <c r="HK616" s="7" t="n"/>
      <c r="HL616" s="7" t="n"/>
      <c r="HM616" s="7" t="n"/>
      <c r="HN616" s="7" t="n"/>
      <c r="HO616" s="7" t="n"/>
      <c r="HP616" s="7" t="n"/>
      <c r="HQ616" s="7" t="n"/>
      <c r="HR616" s="7" t="n"/>
      <c r="HS616" s="7" t="n"/>
      <c r="HT616" s="7" t="n"/>
      <c r="HU616" s="7" t="n"/>
      <c r="HV616" s="7" t="n"/>
      <c r="HW616" s="7" t="n"/>
      <c r="HX616" s="7" t="n"/>
      <c r="HY616" s="7" t="n"/>
      <c r="HZ616" s="7" t="n"/>
      <c r="IA616" s="7" t="n"/>
      <c r="IB616" s="7" t="n"/>
      <c r="IC616" s="7" t="n"/>
      <c r="ID616" s="7" t="n"/>
      <c r="IE616" s="7" t="n"/>
      <c r="IF616" s="7" t="n"/>
      <c r="IG616" s="7" t="n"/>
      <c r="IH616" s="7" t="n"/>
      <c r="II616" s="7" t="n"/>
      <c r="IJ616" s="7" t="n"/>
      <c r="IK616" s="7" t="n"/>
      <c r="IL616" s="7" t="n"/>
      <c r="IM616" s="7" t="n"/>
      <c r="IN616" s="7" t="n"/>
      <c r="IO616" s="7" t="n"/>
    </row>
    <row customFormat="true" ht="15" outlineLevel="0" r="617" s="77">
      <c r="A617" s="69" t="n"/>
      <c r="B617" s="71" t="n"/>
      <c r="C617" s="60" t="n"/>
      <c r="D617" s="71" t="n"/>
      <c r="E617" s="62" t="n"/>
      <c r="F617" s="63" t="n"/>
      <c r="G617" s="6" t="n"/>
      <c r="H617" s="6" t="n"/>
      <c r="I617" s="6" t="n"/>
      <c r="J617" s="7" t="n"/>
      <c r="K617" s="7" t="n"/>
      <c r="L617" s="7" t="n"/>
      <c r="M617" s="7" t="n"/>
      <c r="N617" s="7" t="n"/>
      <c r="O617" s="7" t="n"/>
      <c r="P617" s="7" t="n"/>
      <c r="Q617" s="7" t="n"/>
      <c r="R617" s="7" t="n"/>
      <c r="S617" s="7" t="n"/>
      <c r="T617" s="7" t="n"/>
      <c r="U617" s="7" t="n"/>
      <c r="V617" s="7" t="n"/>
      <c r="W617" s="7" t="n"/>
      <c r="X617" s="7" t="n"/>
      <c r="Y617" s="7" t="n"/>
      <c r="Z617" s="7" t="n"/>
      <c r="AA617" s="7" t="n"/>
      <c r="AB617" s="7" t="n"/>
      <c r="AC617" s="7" t="n"/>
      <c r="AD617" s="7" t="n"/>
      <c r="AE617" s="7" t="n"/>
      <c r="AF617" s="7" t="n"/>
      <c r="AG617" s="7" t="n"/>
      <c r="AH617" s="7" t="n"/>
      <c r="AI617" s="7" t="n"/>
      <c r="AJ617" s="7" t="n"/>
      <c r="AK617" s="7" t="n"/>
      <c r="AL617" s="7" t="n"/>
      <c r="AM617" s="7" t="n"/>
      <c r="AN617" s="7" t="n"/>
      <c r="AO617" s="7" t="n"/>
      <c r="AP617" s="7" t="n"/>
      <c r="AQ617" s="7" t="n"/>
      <c r="AR617" s="7" t="n"/>
      <c r="AS617" s="7" t="n"/>
      <c r="AT617" s="7" t="n"/>
      <c r="AU617" s="7" t="n"/>
      <c r="AV617" s="7" t="n"/>
      <c r="AW617" s="7" t="n"/>
      <c r="AX617" s="7" t="n"/>
      <c r="AY617" s="7" t="n"/>
      <c r="AZ617" s="7" t="n"/>
      <c r="BA617" s="7" t="n"/>
      <c r="BB617" s="7" t="n"/>
      <c r="BC617" s="7" t="n"/>
      <c r="BD617" s="7" t="n"/>
      <c r="BE617" s="7" t="n"/>
      <c r="BF617" s="7" t="n"/>
      <c r="BG617" s="7" t="n"/>
      <c r="BH617" s="7" t="n"/>
      <c r="BI617" s="7" t="n"/>
      <c r="BJ617" s="7" t="n"/>
      <c r="BK617" s="7" t="n"/>
      <c r="BL617" s="7" t="n"/>
      <c r="BM617" s="7" t="n"/>
      <c r="BN617" s="7" t="n"/>
      <c r="BO617" s="7" t="n"/>
      <c r="BP617" s="7" t="n"/>
      <c r="BQ617" s="7" t="n"/>
      <c r="BR617" s="7" t="n"/>
      <c r="BS617" s="7" t="n"/>
      <c r="BT617" s="7" t="n"/>
      <c r="BU617" s="7" t="n"/>
      <c r="BV617" s="7" t="n"/>
      <c r="BW617" s="7" t="n"/>
      <c r="BX617" s="7" t="n"/>
      <c r="BY617" s="7" t="n"/>
      <c r="BZ617" s="7" t="n"/>
      <c r="CA617" s="7" t="n"/>
      <c r="CB617" s="7" t="n"/>
      <c r="CC617" s="7" t="n"/>
      <c r="CD617" s="7" t="n"/>
      <c r="CE617" s="7" t="n"/>
      <c r="CF617" s="7" t="n"/>
      <c r="CG617" s="7" t="n"/>
      <c r="CH617" s="7" t="n"/>
      <c r="CI617" s="7" t="n"/>
      <c r="CJ617" s="7" t="n"/>
      <c r="CK617" s="7" t="n"/>
      <c r="CL617" s="7" t="n"/>
      <c r="CM617" s="7" t="n"/>
      <c r="CN617" s="7" t="n"/>
      <c r="CO617" s="7" t="n"/>
      <c r="CP617" s="7" t="n"/>
      <c r="CQ617" s="7" t="n"/>
      <c r="CR617" s="7" t="n"/>
      <c r="CS617" s="7" t="n"/>
      <c r="CT617" s="7" t="n"/>
      <c r="CU617" s="7" t="n"/>
      <c r="CV617" s="7" t="n"/>
      <c r="CW617" s="7" t="n"/>
      <c r="CX617" s="7" t="n"/>
      <c r="CY617" s="7" t="n"/>
      <c r="CZ617" s="7" t="n"/>
      <c r="DA617" s="7" t="n"/>
      <c r="DB617" s="7" t="n"/>
      <c r="DC617" s="7" t="n"/>
      <c r="DD617" s="7" t="n"/>
      <c r="DE617" s="7" t="n"/>
      <c r="DF617" s="7" t="n"/>
      <c r="DG617" s="7" t="n"/>
      <c r="DH617" s="7" t="n"/>
      <c r="DI617" s="7" t="n"/>
      <c r="DJ617" s="7" t="n"/>
      <c r="DK617" s="7" t="n"/>
      <c r="DL617" s="7" t="n"/>
      <c r="DM617" s="7" t="n"/>
      <c r="DN617" s="7" t="n"/>
      <c r="DO617" s="7" t="n"/>
      <c r="DP617" s="7" t="n"/>
      <c r="DQ617" s="7" t="n"/>
      <c r="DR617" s="7" t="n"/>
      <c r="DS617" s="7" t="n"/>
      <c r="DT617" s="7" t="n"/>
      <c r="DU617" s="7" t="n"/>
      <c r="DV617" s="7" t="n"/>
      <c r="DW617" s="7" t="n"/>
      <c r="DX617" s="7" t="n"/>
      <c r="DY617" s="7" t="n"/>
      <c r="DZ617" s="7" t="n"/>
      <c r="EA617" s="7" t="n"/>
      <c r="EB617" s="7" t="n"/>
      <c r="EC617" s="7" t="n"/>
      <c r="ED617" s="7" t="n"/>
      <c r="EE617" s="7" t="n"/>
      <c r="EF617" s="7" t="n"/>
      <c r="EG617" s="7" t="n"/>
      <c r="EH617" s="7" t="n"/>
      <c r="EI617" s="7" t="n"/>
      <c r="EJ617" s="7" t="n"/>
      <c r="EK617" s="7" t="n"/>
      <c r="EL617" s="7" t="n"/>
      <c r="EM617" s="7" t="n"/>
      <c r="EN617" s="7" t="n"/>
      <c r="EO617" s="7" t="n"/>
      <c r="EP617" s="7" t="n"/>
      <c r="EQ617" s="7" t="n"/>
      <c r="ER617" s="7" t="n"/>
      <c r="ES617" s="7" t="n"/>
      <c r="ET617" s="7" t="n"/>
      <c r="EU617" s="7" t="n"/>
      <c r="EV617" s="7" t="n"/>
      <c r="EW617" s="7" t="n"/>
      <c r="EX617" s="7" t="n"/>
      <c r="EY617" s="7" t="n"/>
      <c r="EZ617" s="7" t="n"/>
      <c r="FA617" s="7" t="n"/>
      <c r="FB617" s="7" t="n"/>
      <c r="FC617" s="7" t="n"/>
      <c r="FD617" s="7" t="n"/>
      <c r="FE617" s="7" t="n"/>
      <c r="FF617" s="7" t="n"/>
      <c r="FG617" s="7" t="n"/>
      <c r="FH617" s="7" t="n"/>
      <c r="FI617" s="7" t="n"/>
      <c r="FJ617" s="7" t="n"/>
      <c r="FK617" s="7" t="n"/>
      <c r="FL617" s="7" t="n"/>
      <c r="FM617" s="7" t="n"/>
      <c r="FN617" s="7" t="n"/>
      <c r="FO617" s="7" t="n"/>
      <c r="FP617" s="7" t="n"/>
      <c r="FQ617" s="7" t="n"/>
      <c r="FR617" s="7" t="n"/>
      <c r="FS617" s="7" t="n"/>
      <c r="FT617" s="7" t="n"/>
      <c r="FU617" s="7" t="n"/>
      <c r="FV617" s="7" t="n"/>
      <c r="FW617" s="7" t="n"/>
      <c r="FX617" s="7" t="n"/>
      <c r="FY617" s="7" t="n"/>
      <c r="FZ617" s="7" t="n"/>
      <c r="GA617" s="7" t="n"/>
      <c r="GB617" s="7" t="n"/>
      <c r="GC617" s="7" t="n"/>
      <c r="GD617" s="7" t="n"/>
      <c r="GE617" s="7" t="n"/>
      <c r="GF617" s="7" t="n"/>
      <c r="GG617" s="7" t="n"/>
      <c r="GH617" s="7" t="n"/>
      <c r="GI617" s="7" t="n"/>
      <c r="GJ617" s="7" t="n"/>
      <c r="GK617" s="7" t="n"/>
      <c r="GL617" s="7" t="n"/>
      <c r="GM617" s="7" t="n"/>
      <c r="GN617" s="7" t="n"/>
      <c r="GO617" s="7" t="n"/>
      <c r="GP617" s="7" t="n"/>
      <c r="GQ617" s="7" t="n"/>
      <c r="GR617" s="7" t="n"/>
      <c r="GS617" s="7" t="n"/>
      <c r="GT617" s="7" t="n"/>
      <c r="GU617" s="7" t="n"/>
      <c r="GV617" s="7" t="n"/>
      <c r="GW617" s="7" t="n"/>
      <c r="GX617" s="7" t="n"/>
      <c r="GY617" s="7" t="n"/>
      <c r="GZ617" s="7" t="n"/>
      <c r="HA617" s="7" t="n"/>
      <c r="HB617" s="7" t="n"/>
      <c r="HC617" s="7" t="n"/>
      <c r="HD617" s="7" t="n"/>
      <c r="HE617" s="7" t="n"/>
      <c r="HF617" s="7" t="n"/>
      <c r="HG617" s="7" t="n"/>
      <c r="HH617" s="7" t="n"/>
      <c r="HI617" s="7" t="n"/>
      <c r="HJ617" s="7" t="n"/>
      <c r="HK617" s="7" t="n"/>
      <c r="HL617" s="7" t="n"/>
      <c r="HM617" s="7" t="n"/>
      <c r="HN617" s="7" t="n"/>
      <c r="HO617" s="7" t="n"/>
      <c r="HP617" s="7" t="n"/>
      <c r="HQ617" s="7" t="n"/>
      <c r="HR617" s="7" t="n"/>
      <c r="HS617" s="7" t="n"/>
      <c r="HT617" s="7" t="n"/>
      <c r="HU617" s="7" t="n"/>
      <c r="HV617" s="7" t="n"/>
      <c r="HW617" s="7" t="n"/>
      <c r="HX617" s="7" t="n"/>
      <c r="HY617" s="7" t="n"/>
      <c r="HZ617" s="7" t="n"/>
      <c r="IA617" s="7" t="n"/>
      <c r="IB617" s="7" t="n"/>
      <c r="IC617" s="7" t="n"/>
      <c r="ID617" s="7" t="n"/>
      <c r="IE617" s="7" t="n"/>
      <c r="IF617" s="7" t="n"/>
      <c r="IG617" s="7" t="n"/>
      <c r="IH617" s="7" t="n"/>
      <c r="II617" s="7" t="n"/>
      <c r="IJ617" s="7" t="n"/>
      <c r="IK617" s="7" t="n"/>
      <c r="IL617" s="7" t="n"/>
      <c r="IM617" s="7" t="n"/>
      <c r="IN617" s="7" t="n"/>
      <c r="IO617" s="7" t="n"/>
    </row>
    <row customFormat="true" ht="15" outlineLevel="0" r="618" s="77">
      <c r="A618" s="69" t="n"/>
      <c r="B618" s="71" t="n"/>
      <c r="C618" s="60" t="n"/>
      <c r="D618" s="71" t="n"/>
      <c r="E618" s="62" t="n"/>
      <c r="F618" s="63" t="n"/>
      <c r="G618" s="6" t="n"/>
      <c r="H618" s="6" t="n"/>
      <c r="I618" s="6" t="n"/>
      <c r="J618" s="7" t="n"/>
      <c r="K618" s="7" t="n"/>
      <c r="L618" s="7" t="n"/>
      <c r="M618" s="7" t="n"/>
      <c r="N618" s="7" t="n"/>
      <c r="O618" s="7" t="n"/>
      <c r="P618" s="7" t="n"/>
      <c r="Q618" s="7" t="n"/>
      <c r="R618" s="7" t="n"/>
      <c r="S618" s="7" t="n"/>
      <c r="T618" s="7" t="n"/>
      <c r="U618" s="7" t="n"/>
      <c r="V618" s="7" t="n"/>
      <c r="W618" s="7" t="n"/>
      <c r="X618" s="7" t="n"/>
      <c r="Y618" s="7" t="n"/>
      <c r="Z618" s="7" t="n"/>
      <c r="AA618" s="7" t="n"/>
      <c r="AB618" s="7" t="n"/>
      <c r="AC618" s="7" t="n"/>
      <c r="AD618" s="7" t="n"/>
      <c r="AE618" s="7" t="n"/>
      <c r="AF618" s="7" t="n"/>
      <c r="AG618" s="7" t="n"/>
      <c r="AH618" s="7" t="n"/>
      <c r="AI618" s="7" t="n"/>
      <c r="AJ618" s="7" t="n"/>
      <c r="AK618" s="7" t="n"/>
      <c r="AL618" s="7" t="n"/>
      <c r="AM618" s="7" t="n"/>
      <c r="AN618" s="7" t="n"/>
      <c r="AO618" s="7" t="n"/>
      <c r="AP618" s="7" t="n"/>
      <c r="AQ618" s="7" t="n"/>
      <c r="AR618" s="7" t="n"/>
      <c r="AS618" s="7" t="n"/>
      <c r="AT618" s="7" t="n"/>
      <c r="AU618" s="7" t="n"/>
      <c r="AV618" s="7" t="n"/>
      <c r="AW618" s="7" t="n"/>
      <c r="AX618" s="7" t="n"/>
      <c r="AY618" s="7" t="n"/>
      <c r="AZ618" s="7" t="n"/>
      <c r="BA618" s="7" t="n"/>
      <c r="BB618" s="7" t="n"/>
      <c r="BC618" s="7" t="n"/>
      <c r="BD618" s="7" t="n"/>
      <c r="BE618" s="7" t="n"/>
      <c r="BF618" s="7" t="n"/>
      <c r="BG618" s="7" t="n"/>
      <c r="BH618" s="7" t="n"/>
      <c r="BI618" s="7" t="n"/>
      <c r="BJ618" s="7" t="n"/>
      <c r="BK618" s="7" t="n"/>
      <c r="BL618" s="7" t="n"/>
      <c r="BM618" s="7" t="n"/>
      <c r="BN618" s="7" t="n"/>
      <c r="BO618" s="7" t="n"/>
      <c r="BP618" s="7" t="n"/>
      <c r="BQ618" s="7" t="n"/>
      <c r="BR618" s="7" t="n"/>
      <c r="BS618" s="7" t="n"/>
      <c r="BT618" s="7" t="n"/>
      <c r="BU618" s="7" t="n"/>
      <c r="BV618" s="7" t="n"/>
      <c r="BW618" s="7" t="n"/>
      <c r="BX618" s="7" t="n"/>
      <c r="BY618" s="7" t="n"/>
      <c r="BZ618" s="7" t="n"/>
      <c r="CA618" s="7" t="n"/>
      <c r="CB618" s="7" t="n"/>
      <c r="CC618" s="7" t="n"/>
      <c r="CD618" s="7" t="n"/>
      <c r="CE618" s="7" t="n"/>
      <c r="CF618" s="7" t="n"/>
      <c r="CG618" s="7" t="n"/>
      <c r="CH618" s="7" t="n"/>
      <c r="CI618" s="7" t="n"/>
      <c r="CJ618" s="7" t="n"/>
      <c r="CK618" s="7" t="n"/>
      <c r="CL618" s="7" t="n"/>
      <c r="CM618" s="7" t="n"/>
      <c r="CN618" s="7" t="n"/>
      <c r="CO618" s="7" t="n"/>
      <c r="CP618" s="7" t="n"/>
      <c r="CQ618" s="7" t="n"/>
      <c r="CR618" s="7" t="n"/>
      <c r="CS618" s="7" t="n"/>
      <c r="CT618" s="7" t="n"/>
      <c r="CU618" s="7" t="n"/>
      <c r="CV618" s="7" t="n"/>
      <c r="CW618" s="7" t="n"/>
      <c r="CX618" s="7" t="n"/>
      <c r="CY618" s="7" t="n"/>
      <c r="CZ618" s="7" t="n"/>
      <c r="DA618" s="7" t="n"/>
      <c r="DB618" s="7" t="n"/>
      <c r="DC618" s="7" t="n"/>
      <c r="DD618" s="7" t="n"/>
      <c r="DE618" s="7" t="n"/>
      <c r="DF618" s="7" t="n"/>
      <c r="DG618" s="7" t="n"/>
      <c r="DH618" s="7" t="n"/>
      <c r="DI618" s="7" t="n"/>
      <c r="DJ618" s="7" t="n"/>
      <c r="DK618" s="7" t="n"/>
      <c r="DL618" s="7" t="n"/>
      <c r="DM618" s="7" t="n"/>
      <c r="DN618" s="7" t="n"/>
      <c r="DO618" s="7" t="n"/>
      <c r="DP618" s="7" t="n"/>
      <c r="DQ618" s="7" t="n"/>
      <c r="DR618" s="7" t="n"/>
      <c r="DS618" s="7" t="n"/>
      <c r="DT618" s="7" t="n"/>
      <c r="DU618" s="7" t="n"/>
      <c r="DV618" s="7" t="n"/>
      <c r="DW618" s="7" t="n"/>
      <c r="DX618" s="7" t="n"/>
      <c r="DY618" s="7" t="n"/>
      <c r="DZ618" s="7" t="n"/>
      <c r="EA618" s="7" t="n"/>
      <c r="EB618" s="7" t="n"/>
      <c r="EC618" s="7" t="n"/>
      <c r="ED618" s="7" t="n"/>
      <c r="EE618" s="7" t="n"/>
      <c r="EF618" s="7" t="n"/>
      <c r="EG618" s="7" t="n"/>
      <c r="EH618" s="7" t="n"/>
      <c r="EI618" s="7" t="n"/>
      <c r="EJ618" s="7" t="n"/>
      <c r="EK618" s="7" t="n"/>
      <c r="EL618" s="7" t="n"/>
      <c r="EM618" s="7" t="n"/>
      <c r="EN618" s="7" t="n"/>
      <c r="EO618" s="7" t="n"/>
      <c r="EP618" s="7" t="n"/>
      <c r="EQ618" s="7" t="n"/>
      <c r="ER618" s="7" t="n"/>
      <c r="ES618" s="7" t="n"/>
      <c r="ET618" s="7" t="n"/>
      <c r="EU618" s="7" t="n"/>
      <c r="EV618" s="7" t="n"/>
      <c r="EW618" s="7" t="n"/>
      <c r="EX618" s="7" t="n"/>
      <c r="EY618" s="7" t="n"/>
      <c r="EZ618" s="7" t="n"/>
      <c r="FA618" s="7" t="n"/>
      <c r="FB618" s="7" t="n"/>
      <c r="FC618" s="7" t="n"/>
      <c r="FD618" s="7" t="n"/>
      <c r="FE618" s="7" t="n"/>
      <c r="FF618" s="7" t="n"/>
      <c r="FG618" s="7" t="n"/>
      <c r="FH618" s="7" t="n"/>
      <c r="FI618" s="7" t="n"/>
      <c r="FJ618" s="7" t="n"/>
      <c r="FK618" s="7" t="n"/>
      <c r="FL618" s="7" t="n"/>
      <c r="FM618" s="7" t="n"/>
      <c r="FN618" s="7" t="n"/>
      <c r="FO618" s="7" t="n"/>
      <c r="FP618" s="7" t="n"/>
      <c r="FQ618" s="7" t="n"/>
      <c r="FR618" s="7" t="n"/>
      <c r="FS618" s="7" t="n"/>
      <c r="FT618" s="7" t="n"/>
      <c r="FU618" s="7" t="n"/>
      <c r="FV618" s="7" t="n"/>
      <c r="FW618" s="7" t="n"/>
      <c r="FX618" s="7" t="n"/>
      <c r="FY618" s="7" t="n"/>
      <c r="FZ618" s="7" t="n"/>
      <c r="GA618" s="7" t="n"/>
      <c r="GB618" s="7" t="n"/>
      <c r="GC618" s="7" t="n"/>
      <c r="GD618" s="7" t="n"/>
      <c r="GE618" s="7" t="n"/>
      <c r="GF618" s="7" t="n"/>
      <c r="GG618" s="7" t="n"/>
      <c r="GH618" s="7" t="n"/>
      <c r="GI618" s="7" t="n"/>
      <c r="GJ618" s="7" t="n"/>
      <c r="GK618" s="7" t="n"/>
      <c r="GL618" s="7" t="n"/>
      <c r="GM618" s="7" t="n"/>
      <c r="GN618" s="7" t="n"/>
      <c r="GO618" s="7" t="n"/>
      <c r="GP618" s="7" t="n"/>
      <c r="GQ618" s="7" t="n"/>
      <c r="GR618" s="7" t="n"/>
      <c r="GS618" s="7" t="n"/>
      <c r="GT618" s="7" t="n"/>
      <c r="GU618" s="7" t="n"/>
      <c r="GV618" s="7" t="n"/>
      <c r="GW618" s="7" t="n"/>
      <c r="GX618" s="7" t="n"/>
      <c r="GY618" s="7" t="n"/>
      <c r="GZ618" s="7" t="n"/>
      <c r="HA618" s="7" t="n"/>
      <c r="HB618" s="7" t="n"/>
      <c r="HC618" s="7" t="n"/>
      <c r="HD618" s="7" t="n"/>
      <c r="HE618" s="7" t="n"/>
      <c r="HF618" s="7" t="n"/>
      <c r="HG618" s="7" t="n"/>
      <c r="HH618" s="7" t="n"/>
      <c r="HI618" s="7" t="n"/>
      <c r="HJ618" s="7" t="n"/>
      <c r="HK618" s="7" t="n"/>
      <c r="HL618" s="7" t="n"/>
      <c r="HM618" s="7" t="n"/>
      <c r="HN618" s="7" t="n"/>
      <c r="HO618" s="7" t="n"/>
      <c r="HP618" s="7" t="n"/>
      <c r="HQ618" s="7" t="n"/>
      <c r="HR618" s="7" t="n"/>
      <c r="HS618" s="7" t="n"/>
      <c r="HT618" s="7" t="n"/>
      <c r="HU618" s="7" t="n"/>
      <c r="HV618" s="7" t="n"/>
      <c r="HW618" s="7" t="n"/>
      <c r="HX618" s="7" t="n"/>
      <c r="HY618" s="7" t="n"/>
      <c r="HZ618" s="7" t="n"/>
      <c r="IA618" s="7" t="n"/>
      <c r="IB618" s="7" t="n"/>
      <c r="IC618" s="7" t="n"/>
      <c r="ID618" s="7" t="n"/>
      <c r="IE618" s="7" t="n"/>
      <c r="IF618" s="7" t="n"/>
      <c r="IG618" s="7" t="n"/>
      <c r="IH618" s="7" t="n"/>
      <c r="II618" s="7" t="n"/>
      <c r="IJ618" s="7" t="n"/>
      <c r="IK618" s="7" t="n"/>
      <c r="IL618" s="7" t="n"/>
      <c r="IM618" s="7" t="n"/>
      <c r="IN618" s="7" t="n"/>
      <c r="IO618" s="7" t="n"/>
    </row>
    <row customFormat="true" ht="15" outlineLevel="0" r="619" s="77">
      <c r="A619" s="69" t="n"/>
      <c r="B619" s="71" t="n"/>
      <c r="C619" s="60" t="n"/>
      <c r="D619" s="71" t="n"/>
      <c r="E619" s="62" t="n"/>
      <c r="F619" s="63" t="n"/>
      <c r="G619" s="6" t="n"/>
      <c r="H619" s="6" t="n"/>
      <c r="I619" s="6" t="n"/>
      <c r="J619" s="7" t="n"/>
      <c r="K619" s="7" t="n"/>
      <c r="L619" s="7" t="n"/>
      <c r="M619" s="7" t="n"/>
      <c r="N619" s="7" t="n"/>
      <c r="O619" s="7" t="n"/>
      <c r="P619" s="7" t="n"/>
      <c r="Q619" s="7" t="n"/>
      <c r="R619" s="7" t="n"/>
      <c r="S619" s="7" t="n"/>
      <c r="T619" s="7" t="n"/>
      <c r="U619" s="7" t="n"/>
      <c r="V619" s="7" t="n"/>
      <c r="W619" s="7" t="n"/>
      <c r="X619" s="7" t="n"/>
      <c r="Y619" s="7" t="n"/>
      <c r="Z619" s="7" t="n"/>
      <c r="AA619" s="7" t="n"/>
      <c r="AB619" s="7" t="n"/>
      <c r="AC619" s="7" t="n"/>
      <c r="AD619" s="7" t="n"/>
      <c r="AE619" s="7" t="n"/>
      <c r="AF619" s="7" t="n"/>
      <c r="AG619" s="7" t="n"/>
      <c r="AH619" s="7" t="n"/>
      <c r="AI619" s="7" t="n"/>
      <c r="AJ619" s="7" t="n"/>
      <c r="AK619" s="7" t="n"/>
      <c r="AL619" s="7" t="n"/>
      <c r="AM619" s="7" t="n"/>
      <c r="AN619" s="7" t="n"/>
      <c r="AO619" s="7" t="n"/>
      <c r="AP619" s="7" t="n"/>
      <c r="AQ619" s="7" t="n"/>
      <c r="AR619" s="7" t="n"/>
      <c r="AS619" s="7" t="n"/>
      <c r="AT619" s="7" t="n"/>
      <c r="AU619" s="7" t="n"/>
      <c r="AV619" s="7" t="n"/>
      <c r="AW619" s="7" t="n"/>
      <c r="AX619" s="7" t="n"/>
      <c r="AY619" s="7" t="n"/>
      <c r="AZ619" s="7" t="n"/>
      <c r="BA619" s="7" t="n"/>
      <c r="BB619" s="7" t="n"/>
      <c r="BC619" s="7" t="n"/>
      <c r="BD619" s="7" t="n"/>
      <c r="BE619" s="7" t="n"/>
      <c r="BF619" s="7" t="n"/>
      <c r="BG619" s="7" t="n"/>
      <c r="BH619" s="7" t="n"/>
      <c r="BI619" s="7" t="n"/>
      <c r="BJ619" s="7" t="n"/>
      <c r="BK619" s="7" t="n"/>
      <c r="BL619" s="7" t="n"/>
      <c r="BM619" s="7" t="n"/>
      <c r="BN619" s="7" t="n"/>
      <c r="BO619" s="7" t="n"/>
      <c r="BP619" s="7" t="n"/>
      <c r="BQ619" s="7" t="n"/>
      <c r="BR619" s="7" t="n"/>
      <c r="BS619" s="7" t="n"/>
      <c r="BT619" s="7" t="n"/>
      <c r="BU619" s="7" t="n"/>
      <c r="BV619" s="7" t="n"/>
      <c r="BW619" s="7" t="n"/>
      <c r="BX619" s="7" t="n"/>
      <c r="BY619" s="7" t="n"/>
      <c r="BZ619" s="7" t="n"/>
      <c r="CA619" s="7" t="n"/>
      <c r="CB619" s="7" t="n"/>
      <c r="CC619" s="7" t="n"/>
      <c r="CD619" s="7" t="n"/>
      <c r="CE619" s="7" t="n"/>
      <c r="CF619" s="7" t="n"/>
      <c r="CG619" s="7" t="n"/>
      <c r="CH619" s="7" t="n"/>
      <c r="CI619" s="7" t="n"/>
      <c r="CJ619" s="7" t="n"/>
      <c r="CK619" s="7" t="n"/>
      <c r="CL619" s="7" t="n"/>
      <c r="CM619" s="7" t="n"/>
      <c r="CN619" s="7" t="n"/>
      <c r="CO619" s="7" t="n"/>
      <c r="CP619" s="7" t="n"/>
      <c r="CQ619" s="7" t="n"/>
      <c r="CR619" s="7" t="n"/>
      <c r="CS619" s="7" t="n"/>
      <c r="CT619" s="7" t="n"/>
      <c r="CU619" s="7" t="n"/>
      <c r="CV619" s="7" t="n"/>
      <c r="CW619" s="7" t="n"/>
      <c r="CX619" s="7" t="n"/>
      <c r="CY619" s="7" t="n"/>
      <c r="CZ619" s="7" t="n"/>
      <c r="DA619" s="7" t="n"/>
      <c r="DB619" s="7" t="n"/>
      <c r="DC619" s="7" t="n"/>
      <c r="DD619" s="7" t="n"/>
      <c r="DE619" s="7" t="n"/>
      <c r="DF619" s="7" t="n"/>
      <c r="DG619" s="7" t="n"/>
      <c r="DH619" s="7" t="n"/>
      <c r="DI619" s="7" t="n"/>
      <c r="DJ619" s="7" t="n"/>
      <c r="DK619" s="7" t="n"/>
      <c r="DL619" s="7" t="n"/>
      <c r="DM619" s="7" t="n"/>
      <c r="DN619" s="7" t="n"/>
      <c r="DO619" s="7" t="n"/>
      <c r="DP619" s="7" t="n"/>
      <c r="DQ619" s="7" t="n"/>
      <c r="DR619" s="7" t="n"/>
      <c r="DS619" s="7" t="n"/>
      <c r="DT619" s="7" t="n"/>
      <c r="DU619" s="7" t="n"/>
      <c r="DV619" s="7" t="n"/>
      <c r="DW619" s="7" t="n"/>
      <c r="DX619" s="7" t="n"/>
      <c r="DY619" s="7" t="n"/>
      <c r="DZ619" s="7" t="n"/>
      <c r="EA619" s="7" t="n"/>
      <c r="EB619" s="7" t="n"/>
      <c r="EC619" s="7" t="n"/>
      <c r="ED619" s="7" t="n"/>
      <c r="EE619" s="7" t="n"/>
      <c r="EF619" s="7" t="n"/>
      <c r="EG619" s="7" t="n"/>
      <c r="EH619" s="7" t="n"/>
      <c r="EI619" s="7" t="n"/>
      <c r="EJ619" s="7" t="n"/>
      <c r="EK619" s="7" t="n"/>
      <c r="EL619" s="7" t="n"/>
      <c r="EM619" s="7" t="n"/>
      <c r="EN619" s="7" t="n"/>
      <c r="EO619" s="7" t="n"/>
      <c r="EP619" s="7" t="n"/>
      <c r="EQ619" s="7" t="n"/>
      <c r="ER619" s="7" t="n"/>
      <c r="ES619" s="7" t="n"/>
      <c r="ET619" s="7" t="n"/>
      <c r="EU619" s="7" t="n"/>
      <c r="EV619" s="7" t="n"/>
      <c r="EW619" s="7" t="n"/>
      <c r="EX619" s="7" t="n"/>
      <c r="EY619" s="7" t="n"/>
      <c r="EZ619" s="7" t="n"/>
      <c r="FA619" s="7" t="n"/>
      <c r="FB619" s="7" t="n"/>
      <c r="FC619" s="7" t="n"/>
      <c r="FD619" s="7" t="n"/>
      <c r="FE619" s="7" t="n"/>
      <c r="FF619" s="7" t="n"/>
      <c r="FG619" s="7" t="n"/>
      <c r="FH619" s="7" t="n"/>
      <c r="FI619" s="7" t="n"/>
      <c r="FJ619" s="7" t="n"/>
      <c r="FK619" s="7" t="n"/>
      <c r="FL619" s="7" t="n"/>
      <c r="FM619" s="7" t="n"/>
      <c r="FN619" s="7" t="n"/>
      <c r="FO619" s="7" t="n"/>
      <c r="FP619" s="7" t="n"/>
      <c r="FQ619" s="7" t="n"/>
      <c r="FR619" s="7" t="n"/>
      <c r="FS619" s="7" t="n"/>
      <c r="FT619" s="7" t="n"/>
      <c r="FU619" s="7" t="n"/>
      <c r="FV619" s="7" t="n"/>
      <c r="FW619" s="7" t="n"/>
      <c r="FX619" s="7" t="n"/>
      <c r="FY619" s="7" t="n"/>
      <c r="FZ619" s="7" t="n"/>
      <c r="GA619" s="7" t="n"/>
      <c r="GB619" s="7" t="n"/>
      <c r="GC619" s="7" t="n"/>
      <c r="GD619" s="7" t="n"/>
      <c r="GE619" s="7" t="n"/>
      <c r="GF619" s="7" t="n"/>
      <c r="GG619" s="7" t="n"/>
      <c r="GH619" s="7" t="n"/>
      <c r="GI619" s="7" t="n"/>
      <c r="GJ619" s="7" t="n"/>
      <c r="GK619" s="7" t="n"/>
      <c r="GL619" s="7" t="n"/>
      <c r="GM619" s="7" t="n"/>
      <c r="GN619" s="7" t="n"/>
      <c r="GO619" s="7" t="n"/>
      <c r="GP619" s="7" t="n"/>
      <c r="GQ619" s="7" t="n"/>
      <c r="GR619" s="7" t="n"/>
      <c r="GS619" s="7" t="n"/>
      <c r="GT619" s="7" t="n"/>
      <c r="GU619" s="7" t="n"/>
      <c r="GV619" s="7" t="n"/>
      <c r="GW619" s="7" t="n"/>
      <c r="GX619" s="7" t="n"/>
      <c r="GY619" s="7" t="n"/>
      <c r="GZ619" s="7" t="n"/>
      <c r="HA619" s="7" t="n"/>
      <c r="HB619" s="7" t="n"/>
      <c r="HC619" s="7" t="n"/>
      <c r="HD619" s="7" t="n"/>
      <c r="HE619" s="7" t="n"/>
      <c r="HF619" s="7" t="n"/>
      <c r="HG619" s="7" t="n"/>
      <c r="HH619" s="7" t="n"/>
      <c r="HI619" s="7" t="n"/>
      <c r="HJ619" s="7" t="n"/>
      <c r="HK619" s="7" t="n"/>
      <c r="HL619" s="7" t="n"/>
      <c r="HM619" s="7" t="n"/>
      <c r="HN619" s="7" t="n"/>
      <c r="HO619" s="7" t="n"/>
      <c r="HP619" s="7" t="n"/>
      <c r="HQ619" s="7" t="n"/>
      <c r="HR619" s="7" t="n"/>
      <c r="HS619" s="7" t="n"/>
      <c r="HT619" s="7" t="n"/>
      <c r="HU619" s="7" t="n"/>
      <c r="HV619" s="7" t="n"/>
      <c r="HW619" s="7" t="n"/>
      <c r="HX619" s="7" t="n"/>
      <c r="HY619" s="7" t="n"/>
      <c r="HZ619" s="7" t="n"/>
      <c r="IA619" s="7" t="n"/>
      <c r="IB619" s="7" t="n"/>
      <c r="IC619" s="7" t="n"/>
      <c r="ID619" s="7" t="n"/>
      <c r="IE619" s="7" t="n"/>
      <c r="IF619" s="7" t="n"/>
      <c r="IG619" s="7" t="n"/>
      <c r="IH619" s="7" t="n"/>
      <c r="II619" s="7" t="n"/>
      <c r="IJ619" s="7" t="n"/>
      <c r="IK619" s="7" t="n"/>
      <c r="IL619" s="7" t="n"/>
      <c r="IM619" s="7" t="n"/>
      <c r="IN619" s="7" t="n"/>
      <c r="IO619" s="7" t="n"/>
    </row>
    <row customFormat="true" ht="15" outlineLevel="0" r="620" s="77">
      <c r="A620" s="69" t="n"/>
      <c r="B620" s="71" t="n"/>
      <c r="C620" s="60" t="n"/>
      <c r="D620" s="71" t="n"/>
      <c r="E620" s="62" t="n"/>
      <c r="F620" s="63" t="n"/>
      <c r="G620" s="6" t="n"/>
      <c r="H620" s="6" t="n"/>
      <c r="I620" s="6" t="n"/>
      <c r="J620" s="7" t="n"/>
      <c r="K620" s="7" t="n"/>
      <c r="L620" s="7" t="n"/>
      <c r="M620" s="7" t="n"/>
      <c r="N620" s="7" t="n"/>
      <c r="O620" s="7" t="n"/>
      <c r="P620" s="7" t="n"/>
      <c r="Q620" s="7" t="n"/>
      <c r="R620" s="7" t="n"/>
      <c r="S620" s="7" t="n"/>
      <c r="T620" s="7" t="n"/>
      <c r="U620" s="7" t="n"/>
      <c r="V620" s="7" t="n"/>
      <c r="W620" s="7" t="n"/>
      <c r="X620" s="7" t="n"/>
      <c r="Y620" s="7" t="n"/>
      <c r="Z620" s="7" t="n"/>
      <c r="AA620" s="7" t="n"/>
      <c r="AB620" s="7" t="n"/>
      <c r="AC620" s="7" t="n"/>
      <c r="AD620" s="7" t="n"/>
      <c r="AE620" s="7" t="n"/>
      <c r="AF620" s="7" t="n"/>
      <c r="AG620" s="7" t="n"/>
      <c r="AH620" s="7" t="n"/>
      <c r="AI620" s="7" t="n"/>
      <c r="AJ620" s="7" t="n"/>
      <c r="AK620" s="7" t="n"/>
      <c r="AL620" s="7" t="n"/>
      <c r="AM620" s="7" t="n"/>
      <c r="AN620" s="7" t="n"/>
      <c r="AO620" s="7" t="n"/>
      <c r="AP620" s="7" t="n"/>
      <c r="AQ620" s="7" t="n"/>
      <c r="AR620" s="7" t="n"/>
      <c r="AS620" s="7" t="n"/>
      <c r="AT620" s="7" t="n"/>
      <c r="AU620" s="7" t="n"/>
      <c r="AV620" s="7" t="n"/>
      <c r="AW620" s="7" t="n"/>
      <c r="AX620" s="7" t="n"/>
      <c r="AY620" s="7" t="n"/>
      <c r="AZ620" s="7" t="n"/>
      <c r="BA620" s="7" t="n"/>
      <c r="BB620" s="7" t="n"/>
      <c r="BC620" s="7" t="n"/>
      <c r="BD620" s="7" t="n"/>
      <c r="BE620" s="7" t="n"/>
      <c r="BF620" s="7" t="n"/>
      <c r="BG620" s="7" t="n"/>
      <c r="BH620" s="7" t="n"/>
      <c r="BI620" s="7" t="n"/>
      <c r="BJ620" s="7" t="n"/>
      <c r="BK620" s="7" t="n"/>
      <c r="BL620" s="7" t="n"/>
      <c r="BM620" s="7" t="n"/>
      <c r="BN620" s="7" t="n"/>
      <c r="BO620" s="7" t="n"/>
      <c r="BP620" s="7" t="n"/>
      <c r="BQ620" s="7" t="n"/>
      <c r="BR620" s="7" t="n"/>
      <c r="BS620" s="7" t="n"/>
      <c r="BT620" s="7" t="n"/>
      <c r="BU620" s="7" t="n"/>
      <c r="BV620" s="7" t="n"/>
      <c r="BW620" s="7" t="n"/>
      <c r="BX620" s="7" t="n"/>
      <c r="BY620" s="7" t="n"/>
      <c r="BZ620" s="7" t="n"/>
      <c r="CA620" s="7" t="n"/>
      <c r="CB620" s="7" t="n"/>
      <c r="CC620" s="7" t="n"/>
      <c r="CD620" s="7" t="n"/>
      <c r="CE620" s="7" t="n"/>
      <c r="CF620" s="7" t="n"/>
      <c r="CG620" s="7" t="n"/>
      <c r="CH620" s="7" t="n"/>
      <c r="CI620" s="7" t="n"/>
      <c r="CJ620" s="7" t="n"/>
      <c r="CK620" s="7" t="n"/>
      <c r="CL620" s="7" t="n"/>
      <c r="CM620" s="7" t="n"/>
      <c r="CN620" s="7" t="n"/>
      <c r="CO620" s="7" t="n"/>
      <c r="CP620" s="7" t="n"/>
      <c r="CQ620" s="7" t="n"/>
      <c r="CR620" s="7" t="n"/>
      <c r="CS620" s="7" t="n"/>
      <c r="CT620" s="7" t="n"/>
      <c r="CU620" s="7" t="n"/>
      <c r="CV620" s="7" t="n"/>
      <c r="CW620" s="7" t="n"/>
      <c r="CX620" s="7" t="n"/>
      <c r="CY620" s="7" t="n"/>
      <c r="CZ620" s="7" t="n"/>
      <c r="DA620" s="7" t="n"/>
      <c r="DB620" s="7" t="n"/>
      <c r="DC620" s="7" t="n"/>
      <c r="DD620" s="7" t="n"/>
      <c r="DE620" s="7" t="n"/>
      <c r="DF620" s="7" t="n"/>
      <c r="DG620" s="7" t="n"/>
      <c r="DH620" s="7" t="n"/>
      <c r="DI620" s="7" t="n"/>
      <c r="DJ620" s="7" t="n"/>
      <c r="DK620" s="7" t="n"/>
      <c r="DL620" s="7" t="n"/>
      <c r="DM620" s="7" t="n"/>
      <c r="DN620" s="7" t="n"/>
      <c r="DO620" s="7" t="n"/>
      <c r="DP620" s="7" t="n"/>
      <c r="DQ620" s="7" t="n"/>
      <c r="DR620" s="7" t="n"/>
      <c r="DS620" s="7" t="n"/>
      <c r="DT620" s="7" t="n"/>
      <c r="DU620" s="7" t="n"/>
      <c r="DV620" s="7" t="n"/>
      <c r="DW620" s="7" t="n"/>
      <c r="DX620" s="7" t="n"/>
      <c r="DY620" s="7" t="n"/>
      <c r="DZ620" s="7" t="n"/>
      <c r="EA620" s="7" t="n"/>
      <c r="EB620" s="7" t="n"/>
      <c r="EC620" s="7" t="n"/>
      <c r="ED620" s="7" t="n"/>
      <c r="EE620" s="7" t="n"/>
      <c r="EF620" s="7" t="n"/>
      <c r="EG620" s="7" t="n"/>
      <c r="EH620" s="7" t="n"/>
      <c r="EI620" s="7" t="n"/>
      <c r="EJ620" s="7" t="n"/>
      <c r="EK620" s="7" t="n"/>
      <c r="EL620" s="7" t="n"/>
      <c r="EM620" s="7" t="n"/>
      <c r="EN620" s="7" t="n"/>
      <c r="EO620" s="7" t="n"/>
      <c r="EP620" s="7" t="n"/>
      <c r="EQ620" s="7" t="n"/>
      <c r="ER620" s="7" t="n"/>
      <c r="ES620" s="7" t="n"/>
      <c r="ET620" s="7" t="n"/>
      <c r="EU620" s="7" t="n"/>
      <c r="EV620" s="7" t="n"/>
      <c r="EW620" s="7" t="n"/>
      <c r="EX620" s="7" t="n"/>
      <c r="EY620" s="7" t="n"/>
      <c r="EZ620" s="7" t="n"/>
      <c r="FA620" s="7" t="n"/>
      <c r="FB620" s="7" t="n"/>
      <c r="FC620" s="7" t="n"/>
      <c r="FD620" s="7" t="n"/>
      <c r="FE620" s="7" t="n"/>
      <c r="FF620" s="7" t="n"/>
      <c r="FG620" s="7" t="n"/>
      <c r="FH620" s="7" t="n"/>
      <c r="FI620" s="7" t="n"/>
      <c r="FJ620" s="7" t="n"/>
      <c r="FK620" s="7" t="n"/>
      <c r="FL620" s="7" t="n"/>
      <c r="FM620" s="7" t="n"/>
      <c r="FN620" s="7" t="n"/>
      <c r="FO620" s="7" t="n"/>
      <c r="FP620" s="7" t="n"/>
      <c r="FQ620" s="7" t="n"/>
      <c r="FR620" s="7" t="n"/>
      <c r="FS620" s="7" t="n"/>
      <c r="FT620" s="7" t="n"/>
      <c r="FU620" s="7" t="n"/>
      <c r="FV620" s="7" t="n"/>
      <c r="FW620" s="7" t="n"/>
      <c r="FX620" s="7" t="n"/>
      <c r="FY620" s="7" t="n"/>
      <c r="FZ620" s="7" t="n"/>
      <c r="GA620" s="7" t="n"/>
      <c r="GB620" s="7" t="n"/>
      <c r="GC620" s="7" t="n"/>
      <c r="GD620" s="7" t="n"/>
      <c r="GE620" s="7" t="n"/>
      <c r="GF620" s="7" t="n"/>
      <c r="GG620" s="7" t="n"/>
      <c r="GH620" s="7" t="n"/>
      <c r="GI620" s="7" t="n"/>
      <c r="GJ620" s="7" t="n"/>
      <c r="GK620" s="7" t="n"/>
      <c r="GL620" s="7" t="n"/>
      <c r="GM620" s="7" t="n"/>
      <c r="GN620" s="7" t="n"/>
      <c r="GO620" s="7" t="n"/>
      <c r="GP620" s="7" t="n"/>
      <c r="GQ620" s="7" t="n"/>
      <c r="GR620" s="7" t="n"/>
      <c r="GS620" s="7" t="n"/>
      <c r="GT620" s="7" t="n"/>
      <c r="GU620" s="7" t="n"/>
      <c r="GV620" s="7" t="n"/>
      <c r="GW620" s="7" t="n"/>
      <c r="GX620" s="7" t="n"/>
      <c r="GY620" s="7" t="n"/>
      <c r="GZ620" s="7" t="n"/>
      <c r="HA620" s="7" t="n"/>
      <c r="HB620" s="7" t="n"/>
      <c r="HC620" s="7" t="n"/>
      <c r="HD620" s="7" t="n"/>
      <c r="HE620" s="7" t="n"/>
      <c r="HF620" s="7" t="n"/>
      <c r="HG620" s="7" t="n"/>
      <c r="HH620" s="7" t="n"/>
      <c r="HI620" s="7" t="n"/>
      <c r="HJ620" s="7" t="n"/>
      <c r="HK620" s="7" t="n"/>
      <c r="HL620" s="7" t="n"/>
      <c r="HM620" s="7" t="n"/>
      <c r="HN620" s="7" t="n"/>
      <c r="HO620" s="7" t="n"/>
      <c r="HP620" s="7" t="n"/>
      <c r="HQ620" s="7" t="n"/>
      <c r="HR620" s="7" t="n"/>
      <c r="HS620" s="7" t="n"/>
      <c r="HT620" s="7" t="n"/>
      <c r="HU620" s="7" t="n"/>
      <c r="HV620" s="7" t="n"/>
      <c r="HW620" s="7" t="n"/>
      <c r="HX620" s="7" t="n"/>
      <c r="HY620" s="7" t="n"/>
      <c r="HZ620" s="7" t="n"/>
      <c r="IA620" s="7" t="n"/>
      <c r="IB620" s="7" t="n"/>
      <c r="IC620" s="7" t="n"/>
      <c r="ID620" s="7" t="n"/>
      <c r="IE620" s="7" t="n"/>
      <c r="IF620" s="7" t="n"/>
      <c r="IG620" s="7" t="n"/>
      <c r="IH620" s="7" t="n"/>
      <c r="II620" s="7" t="n"/>
      <c r="IJ620" s="7" t="n"/>
      <c r="IK620" s="7" t="n"/>
      <c r="IL620" s="7" t="n"/>
      <c r="IM620" s="7" t="n"/>
      <c r="IN620" s="7" t="n"/>
      <c r="IO620" s="7" t="n"/>
    </row>
    <row customFormat="true" ht="15" outlineLevel="0" r="621" s="77">
      <c r="A621" s="69" t="n"/>
      <c r="B621" s="71" t="n"/>
      <c r="C621" s="60" t="n"/>
      <c r="D621" s="71" t="n"/>
      <c r="E621" s="62" t="n"/>
      <c r="F621" s="63" t="n"/>
      <c r="G621" s="6" t="n"/>
      <c r="H621" s="6" t="n"/>
      <c r="I621" s="6" t="n"/>
      <c r="J621" s="7" t="n"/>
      <c r="K621" s="7" t="n"/>
      <c r="L621" s="7" t="n"/>
      <c r="M621" s="7" t="n"/>
      <c r="N621" s="7" t="n"/>
      <c r="O621" s="7" t="n"/>
      <c r="P621" s="7" t="n"/>
      <c r="Q621" s="7" t="n"/>
      <c r="R621" s="7" t="n"/>
      <c r="S621" s="7" t="n"/>
      <c r="T621" s="7" t="n"/>
      <c r="U621" s="7" t="n"/>
      <c r="V621" s="7" t="n"/>
      <c r="W621" s="7" t="n"/>
      <c r="X621" s="7" t="n"/>
      <c r="Y621" s="7" t="n"/>
      <c r="Z621" s="7" t="n"/>
      <c r="AA621" s="7" t="n"/>
      <c r="AB621" s="7" t="n"/>
      <c r="AC621" s="7" t="n"/>
      <c r="AD621" s="7" t="n"/>
      <c r="AE621" s="7" t="n"/>
      <c r="AF621" s="7" t="n"/>
      <c r="AG621" s="7" t="n"/>
      <c r="AH621" s="7" t="n"/>
      <c r="AI621" s="7" t="n"/>
      <c r="AJ621" s="7" t="n"/>
      <c r="AK621" s="7" t="n"/>
      <c r="AL621" s="7" t="n"/>
      <c r="AM621" s="7" t="n"/>
      <c r="AN621" s="7" t="n"/>
      <c r="AO621" s="7" t="n"/>
      <c r="AP621" s="7" t="n"/>
      <c r="AQ621" s="7" t="n"/>
      <c r="AR621" s="7" t="n"/>
      <c r="AS621" s="7" t="n"/>
      <c r="AT621" s="7" t="n"/>
      <c r="AU621" s="7" t="n"/>
      <c r="AV621" s="7" t="n"/>
      <c r="AW621" s="7" t="n"/>
      <c r="AX621" s="7" t="n"/>
      <c r="AY621" s="7" t="n"/>
      <c r="AZ621" s="7" t="n"/>
      <c r="BA621" s="7" t="n"/>
      <c r="BB621" s="7" t="n"/>
      <c r="BC621" s="7" t="n"/>
      <c r="BD621" s="7" t="n"/>
      <c r="BE621" s="7" t="n"/>
      <c r="BF621" s="7" t="n"/>
      <c r="BG621" s="7" t="n"/>
      <c r="BH621" s="7" t="n"/>
      <c r="BI621" s="7" t="n"/>
      <c r="BJ621" s="7" t="n"/>
      <c r="BK621" s="7" t="n"/>
      <c r="BL621" s="7" t="n"/>
      <c r="BM621" s="7" t="n"/>
      <c r="BN621" s="7" t="n"/>
      <c r="BO621" s="7" t="n"/>
      <c r="BP621" s="7" t="n"/>
      <c r="BQ621" s="7" t="n"/>
      <c r="BR621" s="7" t="n"/>
      <c r="BS621" s="7" t="n"/>
      <c r="BT621" s="7" t="n"/>
      <c r="BU621" s="7" t="n"/>
      <c r="BV621" s="7" t="n"/>
      <c r="BW621" s="7" t="n"/>
      <c r="BX621" s="7" t="n"/>
      <c r="BY621" s="7" t="n"/>
      <c r="BZ621" s="7" t="n"/>
      <c r="CA621" s="7" t="n"/>
      <c r="CB621" s="7" t="n"/>
      <c r="CC621" s="7" t="n"/>
      <c r="CD621" s="7" t="n"/>
      <c r="CE621" s="7" t="n"/>
      <c r="CF621" s="7" t="n"/>
      <c r="CG621" s="7" t="n"/>
      <c r="CH621" s="7" t="n"/>
      <c r="CI621" s="7" t="n"/>
      <c r="CJ621" s="7" t="n"/>
      <c r="CK621" s="7" t="n"/>
      <c r="CL621" s="7" t="n"/>
      <c r="CM621" s="7" t="n"/>
      <c r="CN621" s="7" t="n"/>
      <c r="CO621" s="7" t="n"/>
      <c r="CP621" s="7" t="n"/>
      <c r="CQ621" s="7" t="n"/>
      <c r="CR621" s="7" t="n"/>
      <c r="CS621" s="7" t="n"/>
      <c r="CT621" s="7" t="n"/>
      <c r="CU621" s="7" t="n"/>
      <c r="CV621" s="7" t="n"/>
      <c r="CW621" s="7" t="n"/>
      <c r="CX621" s="7" t="n"/>
      <c r="CY621" s="7" t="n"/>
      <c r="CZ621" s="7" t="n"/>
      <c r="DA621" s="7" t="n"/>
      <c r="DB621" s="7" t="n"/>
      <c r="DC621" s="7" t="n"/>
      <c r="DD621" s="7" t="n"/>
      <c r="DE621" s="7" t="n"/>
      <c r="DF621" s="7" t="n"/>
      <c r="DG621" s="7" t="n"/>
      <c r="DH621" s="7" t="n"/>
      <c r="DI621" s="7" t="n"/>
      <c r="DJ621" s="7" t="n"/>
      <c r="DK621" s="7" t="n"/>
      <c r="DL621" s="7" t="n"/>
      <c r="DM621" s="7" t="n"/>
      <c r="DN621" s="7" t="n"/>
      <c r="DO621" s="7" t="n"/>
      <c r="DP621" s="7" t="n"/>
      <c r="DQ621" s="7" t="n"/>
      <c r="DR621" s="7" t="n"/>
      <c r="DS621" s="7" t="n"/>
      <c r="DT621" s="7" t="n"/>
      <c r="DU621" s="7" t="n"/>
      <c r="DV621" s="7" t="n"/>
      <c r="DW621" s="7" t="n"/>
      <c r="DX621" s="7" t="n"/>
      <c r="DY621" s="7" t="n"/>
      <c r="DZ621" s="7" t="n"/>
      <c r="EA621" s="7" t="n"/>
      <c r="EB621" s="7" t="n"/>
      <c r="EC621" s="7" t="n"/>
      <c r="ED621" s="7" t="n"/>
      <c r="EE621" s="7" t="n"/>
      <c r="EF621" s="7" t="n"/>
      <c r="EG621" s="7" t="n"/>
      <c r="EH621" s="7" t="n"/>
      <c r="EI621" s="7" t="n"/>
      <c r="EJ621" s="7" t="n"/>
      <c r="EK621" s="7" t="n"/>
      <c r="EL621" s="7" t="n"/>
      <c r="EM621" s="7" t="n"/>
      <c r="EN621" s="7" t="n"/>
      <c r="EO621" s="7" t="n"/>
      <c r="EP621" s="7" t="n"/>
      <c r="EQ621" s="7" t="n"/>
      <c r="ER621" s="7" t="n"/>
      <c r="ES621" s="7" t="n"/>
      <c r="ET621" s="7" t="n"/>
      <c r="EU621" s="7" t="n"/>
      <c r="EV621" s="7" t="n"/>
      <c r="EW621" s="7" t="n"/>
      <c r="EX621" s="7" t="n"/>
      <c r="EY621" s="7" t="n"/>
      <c r="EZ621" s="7" t="n"/>
      <c r="FA621" s="7" t="n"/>
      <c r="FB621" s="7" t="n"/>
      <c r="FC621" s="7" t="n"/>
      <c r="FD621" s="7" t="n"/>
      <c r="FE621" s="7" t="n"/>
      <c r="FF621" s="7" t="n"/>
      <c r="FG621" s="7" t="n"/>
      <c r="FH621" s="7" t="n"/>
      <c r="FI621" s="7" t="n"/>
      <c r="FJ621" s="7" t="n"/>
      <c r="FK621" s="7" t="n"/>
      <c r="FL621" s="7" t="n"/>
      <c r="FM621" s="7" t="n"/>
      <c r="FN621" s="7" t="n"/>
      <c r="FO621" s="7" t="n"/>
      <c r="FP621" s="7" t="n"/>
      <c r="FQ621" s="7" t="n"/>
      <c r="FR621" s="7" t="n"/>
      <c r="FS621" s="7" t="n"/>
      <c r="FT621" s="7" t="n"/>
      <c r="FU621" s="7" t="n"/>
      <c r="FV621" s="7" t="n"/>
      <c r="FW621" s="7" t="n"/>
      <c r="FX621" s="7" t="n"/>
      <c r="FY621" s="7" t="n"/>
      <c r="FZ621" s="7" t="n"/>
      <c r="GA621" s="7" t="n"/>
      <c r="GB621" s="7" t="n"/>
      <c r="GC621" s="7" t="n"/>
      <c r="GD621" s="7" t="n"/>
      <c r="GE621" s="7" t="n"/>
      <c r="GF621" s="7" t="n"/>
      <c r="GG621" s="7" t="n"/>
      <c r="GH621" s="7" t="n"/>
      <c r="GI621" s="7" t="n"/>
      <c r="GJ621" s="7" t="n"/>
      <c r="GK621" s="7" t="n"/>
      <c r="GL621" s="7" t="n"/>
      <c r="GM621" s="7" t="n"/>
      <c r="GN621" s="7" t="n"/>
      <c r="GO621" s="7" t="n"/>
      <c r="GP621" s="7" t="n"/>
      <c r="GQ621" s="7" t="n"/>
      <c r="GR621" s="7" t="n"/>
      <c r="GS621" s="7" t="n"/>
      <c r="GT621" s="7" t="n"/>
      <c r="GU621" s="7" t="n"/>
      <c r="GV621" s="7" t="n"/>
      <c r="GW621" s="7" t="n"/>
      <c r="GX621" s="7" t="n"/>
      <c r="GY621" s="7" t="n"/>
      <c r="GZ621" s="7" t="n"/>
      <c r="HA621" s="7" t="n"/>
      <c r="HB621" s="7" t="n"/>
      <c r="HC621" s="7" t="n"/>
      <c r="HD621" s="7" t="n"/>
      <c r="HE621" s="7" t="n"/>
      <c r="HF621" s="7" t="n"/>
      <c r="HG621" s="7" t="n"/>
      <c r="HH621" s="7" t="n"/>
      <c r="HI621" s="7" t="n"/>
      <c r="HJ621" s="7" t="n"/>
      <c r="HK621" s="7" t="n"/>
      <c r="HL621" s="7" t="n"/>
      <c r="HM621" s="7" t="n"/>
      <c r="HN621" s="7" t="n"/>
      <c r="HO621" s="7" t="n"/>
      <c r="HP621" s="7" t="n"/>
      <c r="HQ621" s="7" t="n"/>
      <c r="HR621" s="7" t="n"/>
      <c r="HS621" s="7" t="n"/>
      <c r="HT621" s="7" t="n"/>
      <c r="HU621" s="7" t="n"/>
      <c r="HV621" s="7" t="n"/>
      <c r="HW621" s="7" t="n"/>
      <c r="HX621" s="7" t="n"/>
      <c r="HY621" s="7" t="n"/>
      <c r="HZ621" s="7" t="n"/>
      <c r="IA621" s="7" t="n"/>
      <c r="IB621" s="7" t="n"/>
      <c r="IC621" s="7" t="n"/>
      <c r="ID621" s="7" t="n"/>
      <c r="IE621" s="7" t="n"/>
      <c r="IF621" s="7" t="n"/>
      <c r="IG621" s="7" t="n"/>
      <c r="IH621" s="7" t="n"/>
      <c r="II621" s="7" t="n"/>
      <c r="IJ621" s="7" t="n"/>
      <c r="IK621" s="7" t="n"/>
      <c r="IL621" s="7" t="n"/>
      <c r="IM621" s="7" t="n"/>
      <c r="IN621" s="7" t="n"/>
      <c r="IO621" s="7" t="n"/>
    </row>
    <row customFormat="true" ht="15" outlineLevel="0" r="622" s="77">
      <c r="A622" s="69" t="n"/>
      <c r="B622" s="71" t="n"/>
      <c r="C622" s="60" t="n"/>
      <c r="D622" s="71" t="n"/>
      <c r="E622" s="62" t="n"/>
      <c r="F622" s="63" t="n"/>
      <c r="G622" s="6" t="n"/>
      <c r="H622" s="6" t="n"/>
      <c r="I622" s="6" t="n"/>
      <c r="J622" s="7" t="n"/>
      <c r="K622" s="7" t="n"/>
      <c r="L622" s="7" t="n"/>
      <c r="M622" s="7" t="n"/>
      <c r="N622" s="7" t="n"/>
      <c r="O622" s="7" t="n"/>
      <c r="P622" s="7" t="n"/>
      <c r="Q622" s="7" t="n"/>
      <c r="R622" s="7" t="n"/>
      <c r="S622" s="7" t="n"/>
      <c r="T622" s="7" t="n"/>
      <c r="U622" s="7" t="n"/>
      <c r="V622" s="7" t="n"/>
      <c r="W622" s="7" t="n"/>
      <c r="X622" s="7" t="n"/>
      <c r="Y622" s="7" t="n"/>
      <c r="Z622" s="7" t="n"/>
      <c r="AA622" s="7" t="n"/>
      <c r="AB622" s="7" t="n"/>
      <c r="AC622" s="7" t="n"/>
      <c r="AD622" s="7" t="n"/>
      <c r="AE622" s="7" t="n"/>
      <c r="AF622" s="7" t="n"/>
      <c r="AG622" s="7" t="n"/>
      <c r="AH622" s="7" t="n"/>
      <c r="AI622" s="7" t="n"/>
      <c r="AJ622" s="7" t="n"/>
      <c r="AK622" s="7" t="n"/>
      <c r="AL622" s="7" t="n"/>
      <c r="AM622" s="7" t="n"/>
      <c r="AN622" s="7" t="n"/>
      <c r="AO622" s="7" t="n"/>
      <c r="AP622" s="7" t="n"/>
      <c r="AQ622" s="7" t="n"/>
      <c r="AR622" s="7" t="n"/>
      <c r="AS622" s="7" t="n"/>
      <c r="AT622" s="7" t="n"/>
      <c r="AU622" s="7" t="n"/>
      <c r="AV622" s="7" t="n"/>
      <c r="AW622" s="7" t="n"/>
      <c r="AX622" s="7" t="n"/>
      <c r="AY622" s="7" t="n"/>
      <c r="AZ622" s="7" t="n"/>
      <c r="BA622" s="7" t="n"/>
      <c r="BB622" s="7" t="n"/>
      <c r="BC622" s="7" t="n"/>
      <c r="BD622" s="7" t="n"/>
      <c r="BE622" s="7" t="n"/>
      <c r="BF622" s="7" t="n"/>
      <c r="BG622" s="7" t="n"/>
      <c r="BH622" s="7" t="n"/>
      <c r="BI622" s="7" t="n"/>
      <c r="BJ622" s="7" t="n"/>
      <c r="BK622" s="7" t="n"/>
      <c r="BL622" s="7" t="n"/>
      <c r="BM622" s="7" t="n"/>
      <c r="BN622" s="7" t="n"/>
      <c r="BO622" s="7" t="n"/>
      <c r="BP622" s="7" t="n"/>
      <c r="BQ622" s="7" t="n"/>
      <c r="BR622" s="7" t="n"/>
      <c r="BS622" s="7" t="n"/>
      <c r="BT622" s="7" t="n"/>
      <c r="BU622" s="7" t="n"/>
      <c r="BV622" s="7" t="n"/>
      <c r="BW622" s="7" t="n"/>
      <c r="BX622" s="7" t="n"/>
      <c r="BY622" s="7" t="n"/>
      <c r="BZ622" s="7" t="n"/>
      <c r="CA622" s="7" t="n"/>
      <c r="CB622" s="7" t="n"/>
      <c r="CC622" s="7" t="n"/>
      <c r="CD622" s="7" t="n"/>
      <c r="CE622" s="7" t="n"/>
      <c r="CF622" s="7" t="n"/>
      <c r="CG622" s="7" t="n"/>
      <c r="CH622" s="7" t="n"/>
      <c r="CI622" s="7" t="n"/>
      <c r="CJ622" s="7" t="n"/>
      <c r="CK622" s="7" t="n"/>
      <c r="CL622" s="7" t="n"/>
      <c r="CM622" s="7" t="n"/>
      <c r="CN622" s="7" t="n"/>
      <c r="CO622" s="7" t="n"/>
      <c r="CP622" s="7" t="n"/>
      <c r="CQ622" s="7" t="n"/>
      <c r="CR622" s="7" t="n"/>
      <c r="CS622" s="7" t="n"/>
      <c r="CT622" s="7" t="n"/>
      <c r="CU622" s="7" t="n"/>
      <c r="CV622" s="7" t="n"/>
      <c r="CW622" s="7" t="n"/>
      <c r="CX622" s="7" t="n"/>
      <c r="CY622" s="7" t="n"/>
      <c r="CZ622" s="7" t="n"/>
      <c r="DA622" s="7" t="n"/>
      <c r="DB622" s="7" t="n"/>
      <c r="DC622" s="7" t="n"/>
      <c r="DD622" s="7" t="n"/>
      <c r="DE622" s="7" t="n"/>
      <c r="DF622" s="7" t="n"/>
      <c r="DG622" s="7" t="n"/>
      <c r="DH622" s="7" t="n"/>
      <c r="DI622" s="7" t="n"/>
      <c r="DJ622" s="7" t="n"/>
      <c r="DK622" s="7" t="n"/>
      <c r="DL622" s="7" t="n"/>
      <c r="DM622" s="7" t="n"/>
      <c r="DN622" s="7" t="n"/>
      <c r="DO622" s="7" t="n"/>
      <c r="DP622" s="7" t="n"/>
      <c r="DQ622" s="7" t="n"/>
      <c r="DR622" s="7" t="n"/>
      <c r="DS622" s="7" t="n"/>
      <c r="DT622" s="7" t="n"/>
      <c r="DU622" s="7" t="n"/>
      <c r="DV622" s="7" t="n"/>
      <c r="DW622" s="7" t="n"/>
      <c r="DX622" s="7" t="n"/>
      <c r="DY622" s="7" t="n"/>
      <c r="DZ622" s="7" t="n"/>
      <c r="EA622" s="7" t="n"/>
      <c r="EB622" s="7" t="n"/>
      <c r="EC622" s="7" t="n"/>
      <c r="ED622" s="7" t="n"/>
      <c r="EE622" s="7" t="n"/>
      <c r="EF622" s="7" t="n"/>
      <c r="EG622" s="7" t="n"/>
      <c r="EH622" s="7" t="n"/>
      <c r="EI622" s="7" t="n"/>
      <c r="EJ622" s="7" t="n"/>
      <c r="EK622" s="7" t="n"/>
      <c r="EL622" s="7" t="n"/>
      <c r="EM622" s="7" t="n"/>
      <c r="EN622" s="7" t="n"/>
      <c r="EO622" s="7" t="n"/>
      <c r="EP622" s="7" t="n"/>
      <c r="EQ622" s="7" t="n"/>
      <c r="ER622" s="7" t="n"/>
      <c r="ES622" s="7" t="n"/>
      <c r="ET622" s="7" t="n"/>
      <c r="EU622" s="7" t="n"/>
      <c r="EV622" s="7" t="n"/>
      <c r="EW622" s="7" t="n"/>
      <c r="EX622" s="7" t="n"/>
      <c r="EY622" s="7" t="n"/>
      <c r="EZ622" s="7" t="n"/>
      <c r="FA622" s="7" t="n"/>
      <c r="FB622" s="7" t="n"/>
      <c r="FC622" s="7" t="n"/>
      <c r="FD622" s="7" t="n"/>
      <c r="FE622" s="7" t="n"/>
      <c r="FF622" s="7" t="n"/>
      <c r="FG622" s="7" t="n"/>
      <c r="FH622" s="7" t="n"/>
      <c r="FI622" s="7" t="n"/>
      <c r="FJ622" s="7" t="n"/>
      <c r="FK622" s="7" t="n"/>
      <c r="FL622" s="7" t="n"/>
      <c r="FM622" s="7" t="n"/>
      <c r="FN622" s="7" t="n"/>
      <c r="FO622" s="7" t="n"/>
      <c r="FP622" s="7" t="n"/>
      <c r="FQ622" s="7" t="n"/>
      <c r="FR622" s="7" t="n"/>
      <c r="FS622" s="7" t="n"/>
      <c r="FT622" s="7" t="n"/>
      <c r="FU622" s="7" t="n"/>
      <c r="FV622" s="7" t="n"/>
      <c r="FW622" s="7" t="n"/>
      <c r="FX622" s="7" t="n"/>
      <c r="FY622" s="7" t="n"/>
      <c r="FZ622" s="7" t="n"/>
      <c r="GA622" s="7" t="n"/>
      <c r="GB622" s="7" t="n"/>
      <c r="GC622" s="7" t="n"/>
      <c r="GD622" s="7" t="n"/>
      <c r="GE622" s="7" t="n"/>
      <c r="GF622" s="7" t="n"/>
      <c r="GG622" s="7" t="n"/>
      <c r="GH622" s="7" t="n"/>
      <c r="GI622" s="7" t="n"/>
      <c r="GJ622" s="7" t="n"/>
      <c r="GK622" s="7" t="n"/>
      <c r="GL622" s="7" t="n"/>
      <c r="GM622" s="7" t="n"/>
      <c r="GN622" s="7" t="n"/>
      <c r="GO622" s="7" t="n"/>
      <c r="GP622" s="7" t="n"/>
      <c r="GQ622" s="7" t="n"/>
      <c r="GR622" s="7" t="n"/>
      <c r="GS622" s="7" t="n"/>
      <c r="GT622" s="7" t="n"/>
      <c r="GU622" s="7" t="n"/>
      <c r="GV622" s="7" t="n"/>
      <c r="GW622" s="7" t="n"/>
      <c r="GX622" s="7" t="n"/>
      <c r="GY622" s="7" t="n"/>
      <c r="GZ622" s="7" t="n"/>
      <c r="HA622" s="7" t="n"/>
      <c r="HB622" s="7" t="n"/>
      <c r="HC622" s="7" t="n"/>
      <c r="HD622" s="7" t="n"/>
      <c r="HE622" s="7" t="n"/>
      <c r="HF622" s="7" t="n"/>
      <c r="HG622" s="7" t="n"/>
      <c r="HH622" s="7" t="n"/>
      <c r="HI622" s="7" t="n"/>
      <c r="HJ622" s="7" t="n"/>
      <c r="HK622" s="7" t="n"/>
      <c r="HL622" s="7" t="n"/>
      <c r="HM622" s="7" t="n"/>
      <c r="HN622" s="7" t="n"/>
      <c r="HO622" s="7" t="n"/>
      <c r="HP622" s="7" t="n"/>
      <c r="HQ622" s="7" t="n"/>
      <c r="HR622" s="7" t="n"/>
      <c r="HS622" s="7" t="n"/>
      <c r="HT622" s="7" t="n"/>
      <c r="HU622" s="7" t="n"/>
      <c r="HV622" s="7" t="n"/>
      <c r="HW622" s="7" t="n"/>
      <c r="HX622" s="7" t="n"/>
      <c r="HY622" s="7" t="n"/>
      <c r="HZ622" s="7" t="n"/>
      <c r="IA622" s="7" t="n"/>
      <c r="IB622" s="7" t="n"/>
      <c r="IC622" s="7" t="n"/>
      <c r="ID622" s="7" t="n"/>
      <c r="IE622" s="7" t="n"/>
      <c r="IF622" s="7" t="n"/>
      <c r="IG622" s="7" t="n"/>
      <c r="IH622" s="7" t="n"/>
      <c r="II622" s="7" t="n"/>
      <c r="IJ622" s="7" t="n"/>
      <c r="IK622" s="7" t="n"/>
      <c r="IL622" s="7" t="n"/>
      <c r="IM622" s="7" t="n"/>
      <c r="IN622" s="7" t="n"/>
      <c r="IO622" s="7" t="n"/>
    </row>
    <row customFormat="true" ht="15" outlineLevel="0" r="623" s="77">
      <c r="A623" s="69" t="n"/>
      <c r="B623" s="71" t="n"/>
      <c r="C623" s="60" t="n"/>
      <c r="D623" s="71" t="n"/>
      <c r="E623" s="62" t="n"/>
      <c r="F623" s="63" t="n"/>
      <c r="G623" s="6" t="n"/>
      <c r="H623" s="6" t="n"/>
      <c r="I623" s="6" t="n"/>
      <c r="J623" s="7" t="n"/>
      <c r="K623" s="7" t="n"/>
      <c r="L623" s="7" t="n"/>
      <c r="M623" s="7" t="n"/>
      <c r="N623" s="7" t="n"/>
      <c r="O623" s="7" t="n"/>
      <c r="P623" s="7" t="n"/>
      <c r="Q623" s="7" t="n"/>
      <c r="R623" s="7" t="n"/>
      <c r="S623" s="7" t="n"/>
      <c r="T623" s="7" t="n"/>
      <c r="U623" s="7" t="n"/>
      <c r="V623" s="7" t="n"/>
      <c r="W623" s="7" t="n"/>
      <c r="X623" s="7" t="n"/>
      <c r="Y623" s="7" t="n"/>
      <c r="Z623" s="7" t="n"/>
      <c r="AA623" s="7" t="n"/>
      <c r="AB623" s="7" t="n"/>
      <c r="AC623" s="7" t="n"/>
      <c r="AD623" s="7" t="n"/>
      <c r="AE623" s="7" t="n"/>
      <c r="AF623" s="7" t="n"/>
      <c r="AG623" s="7" t="n"/>
      <c r="AH623" s="7" t="n"/>
      <c r="AI623" s="7" t="n"/>
      <c r="AJ623" s="7" t="n"/>
      <c r="AK623" s="7" t="n"/>
      <c r="AL623" s="7" t="n"/>
      <c r="AM623" s="7" t="n"/>
      <c r="AN623" s="7" t="n"/>
      <c r="AO623" s="7" t="n"/>
      <c r="AP623" s="7" t="n"/>
      <c r="AQ623" s="7" t="n"/>
      <c r="AR623" s="7" t="n"/>
      <c r="AS623" s="7" t="n"/>
      <c r="AT623" s="7" t="n"/>
      <c r="AU623" s="7" t="n"/>
      <c r="AV623" s="7" t="n"/>
      <c r="AW623" s="7" t="n"/>
      <c r="AX623" s="7" t="n"/>
      <c r="AY623" s="7" t="n"/>
      <c r="AZ623" s="7" t="n"/>
      <c r="BA623" s="7" t="n"/>
      <c r="BB623" s="7" t="n"/>
      <c r="BC623" s="7" t="n"/>
      <c r="BD623" s="7" t="n"/>
      <c r="BE623" s="7" t="n"/>
      <c r="BF623" s="7" t="n"/>
      <c r="BG623" s="7" t="n"/>
      <c r="BH623" s="7" t="n"/>
      <c r="BI623" s="7" t="n"/>
      <c r="BJ623" s="7" t="n"/>
      <c r="BK623" s="7" t="n"/>
      <c r="BL623" s="7" t="n"/>
      <c r="BM623" s="7" t="n"/>
      <c r="BN623" s="7" t="n"/>
      <c r="BO623" s="7" t="n"/>
      <c r="BP623" s="7" t="n"/>
      <c r="BQ623" s="7" t="n"/>
      <c r="BR623" s="7" t="n"/>
      <c r="BS623" s="7" t="n"/>
      <c r="BT623" s="7" t="n"/>
      <c r="BU623" s="7" t="n"/>
      <c r="BV623" s="7" t="n"/>
      <c r="BW623" s="7" t="n"/>
      <c r="BX623" s="7" t="n"/>
      <c r="BY623" s="7" t="n"/>
      <c r="BZ623" s="7" t="n"/>
      <c r="CA623" s="7" t="n"/>
      <c r="CB623" s="7" t="n"/>
      <c r="CC623" s="7" t="n"/>
      <c r="CD623" s="7" t="n"/>
      <c r="CE623" s="7" t="n"/>
      <c r="CF623" s="7" t="n"/>
      <c r="CG623" s="7" t="n"/>
      <c r="CH623" s="7" t="n"/>
      <c r="CI623" s="7" t="n"/>
      <c r="CJ623" s="7" t="n"/>
      <c r="CK623" s="7" t="n"/>
      <c r="CL623" s="7" t="n"/>
      <c r="CM623" s="7" t="n"/>
      <c r="CN623" s="7" t="n"/>
      <c r="CO623" s="7" t="n"/>
      <c r="CP623" s="7" t="n"/>
      <c r="CQ623" s="7" t="n"/>
      <c r="CR623" s="7" t="n"/>
      <c r="CS623" s="7" t="n"/>
      <c r="CT623" s="7" t="n"/>
      <c r="CU623" s="7" t="n"/>
      <c r="CV623" s="7" t="n"/>
      <c r="CW623" s="7" t="n"/>
      <c r="CX623" s="7" t="n"/>
      <c r="CY623" s="7" t="n"/>
      <c r="CZ623" s="7" t="n"/>
      <c r="DA623" s="7" t="n"/>
      <c r="DB623" s="7" t="n"/>
      <c r="DC623" s="7" t="n"/>
      <c r="DD623" s="7" t="n"/>
      <c r="DE623" s="7" t="n"/>
      <c r="DF623" s="7" t="n"/>
      <c r="DG623" s="7" t="n"/>
      <c r="DH623" s="7" t="n"/>
      <c r="DI623" s="7" t="n"/>
      <c r="DJ623" s="7" t="n"/>
      <c r="DK623" s="7" t="n"/>
      <c r="DL623" s="7" t="n"/>
      <c r="DM623" s="7" t="n"/>
      <c r="DN623" s="7" t="n"/>
      <c r="DO623" s="7" t="n"/>
      <c r="DP623" s="7" t="n"/>
      <c r="DQ623" s="7" t="n"/>
      <c r="DR623" s="7" t="n"/>
      <c r="DS623" s="7" t="n"/>
      <c r="DT623" s="7" t="n"/>
      <c r="DU623" s="7" t="n"/>
      <c r="DV623" s="7" t="n"/>
      <c r="DW623" s="7" t="n"/>
      <c r="DX623" s="7" t="n"/>
      <c r="DY623" s="7" t="n"/>
      <c r="DZ623" s="7" t="n"/>
      <c r="EA623" s="7" t="n"/>
      <c r="EB623" s="7" t="n"/>
      <c r="EC623" s="7" t="n"/>
      <c r="ED623" s="7" t="n"/>
      <c r="EE623" s="7" t="n"/>
      <c r="EF623" s="7" t="n"/>
      <c r="EG623" s="7" t="n"/>
      <c r="EH623" s="7" t="n"/>
      <c r="EI623" s="7" t="n"/>
      <c r="EJ623" s="7" t="n"/>
      <c r="EK623" s="7" t="n"/>
      <c r="EL623" s="7" t="n"/>
      <c r="EM623" s="7" t="n"/>
      <c r="EN623" s="7" t="n"/>
      <c r="EO623" s="7" t="n"/>
      <c r="EP623" s="7" t="n"/>
      <c r="EQ623" s="7" t="n"/>
      <c r="ER623" s="7" t="n"/>
      <c r="ES623" s="7" t="n"/>
      <c r="ET623" s="7" t="n"/>
      <c r="EU623" s="7" t="n"/>
      <c r="EV623" s="7" t="n"/>
      <c r="EW623" s="7" t="n"/>
      <c r="EX623" s="7" t="n"/>
      <c r="EY623" s="7" t="n"/>
      <c r="EZ623" s="7" t="n"/>
      <c r="FA623" s="7" t="n"/>
      <c r="FB623" s="7" t="n"/>
      <c r="FC623" s="7" t="n"/>
      <c r="FD623" s="7" t="n"/>
      <c r="FE623" s="7" t="n"/>
      <c r="FF623" s="7" t="n"/>
      <c r="FG623" s="7" t="n"/>
      <c r="FH623" s="7" t="n"/>
      <c r="FI623" s="7" t="n"/>
      <c r="FJ623" s="7" t="n"/>
      <c r="FK623" s="7" t="n"/>
      <c r="FL623" s="7" t="n"/>
      <c r="FM623" s="7" t="n"/>
      <c r="FN623" s="7" t="n"/>
      <c r="FO623" s="7" t="n"/>
      <c r="FP623" s="7" t="n"/>
      <c r="FQ623" s="7" t="n"/>
      <c r="FR623" s="7" t="n"/>
      <c r="FS623" s="7" t="n"/>
      <c r="FT623" s="7" t="n"/>
      <c r="FU623" s="7" t="n"/>
      <c r="FV623" s="7" t="n"/>
      <c r="FW623" s="7" t="n"/>
      <c r="FX623" s="7" t="n"/>
      <c r="FY623" s="7" t="n"/>
      <c r="FZ623" s="7" t="n"/>
      <c r="GA623" s="7" t="n"/>
      <c r="GB623" s="7" t="n"/>
      <c r="GC623" s="7" t="n"/>
      <c r="GD623" s="7" t="n"/>
      <c r="GE623" s="7" t="n"/>
      <c r="GF623" s="7" t="n"/>
      <c r="GG623" s="7" t="n"/>
      <c r="GH623" s="7" t="n"/>
      <c r="GI623" s="7" t="n"/>
      <c r="GJ623" s="7" t="n"/>
      <c r="GK623" s="7" t="n"/>
      <c r="GL623" s="7" t="n"/>
      <c r="GM623" s="7" t="n"/>
      <c r="GN623" s="7" t="n"/>
      <c r="GO623" s="7" t="n"/>
      <c r="GP623" s="7" t="n"/>
      <c r="GQ623" s="7" t="n"/>
      <c r="GR623" s="7" t="n"/>
      <c r="GS623" s="7" t="n"/>
      <c r="GT623" s="7" t="n"/>
      <c r="GU623" s="7" t="n"/>
      <c r="GV623" s="7" t="n"/>
      <c r="GW623" s="7" t="n"/>
      <c r="GX623" s="7" t="n"/>
      <c r="GY623" s="7" t="n"/>
      <c r="GZ623" s="7" t="n"/>
      <c r="HA623" s="7" t="n"/>
      <c r="HB623" s="7" t="n"/>
      <c r="HC623" s="7" t="n"/>
      <c r="HD623" s="7" t="n"/>
      <c r="HE623" s="7" t="n"/>
      <c r="HF623" s="7" t="n"/>
      <c r="HG623" s="7" t="n"/>
      <c r="HH623" s="7" t="n"/>
      <c r="HI623" s="7" t="n"/>
      <c r="HJ623" s="7" t="n"/>
      <c r="HK623" s="7" t="n"/>
      <c r="HL623" s="7" t="n"/>
      <c r="HM623" s="7" t="n"/>
      <c r="HN623" s="7" t="n"/>
      <c r="HO623" s="7" t="n"/>
      <c r="HP623" s="7" t="n"/>
      <c r="HQ623" s="7" t="n"/>
      <c r="HR623" s="7" t="n"/>
      <c r="HS623" s="7" t="n"/>
      <c r="HT623" s="7" t="n"/>
      <c r="HU623" s="7" t="n"/>
      <c r="HV623" s="7" t="n"/>
      <c r="HW623" s="7" t="n"/>
      <c r="HX623" s="7" t="n"/>
      <c r="HY623" s="7" t="n"/>
      <c r="HZ623" s="7" t="n"/>
      <c r="IA623" s="7" t="n"/>
      <c r="IB623" s="7" t="n"/>
      <c r="IC623" s="7" t="n"/>
      <c r="ID623" s="7" t="n"/>
      <c r="IE623" s="7" t="n"/>
      <c r="IF623" s="7" t="n"/>
      <c r="IG623" s="7" t="n"/>
      <c r="IH623" s="7" t="n"/>
      <c r="II623" s="7" t="n"/>
      <c r="IJ623" s="7" t="n"/>
      <c r="IK623" s="7" t="n"/>
      <c r="IL623" s="7" t="n"/>
      <c r="IM623" s="7" t="n"/>
      <c r="IN623" s="7" t="n"/>
      <c r="IO623" s="7" t="n"/>
    </row>
    <row customFormat="true" ht="15" outlineLevel="0" r="624" s="77">
      <c r="A624" s="69" t="n"/>
      <c r="B624" s="71" t="n"/>
      <c r="C624" s="60" t="n"/>
      <c r="D624" s="71" t="n"/>
      <c r="E624" s="62" t="n"/>
      <c r="F624" s="63" t="n"/>
      <c r="G624" s="6" t="n"/>
      <c r="H624" s="6" t="n"/>
      <c r="I624" s="6" t="n"/>
      <c r="J624" s="7" t="n"/>
      <c r="K624" s="7" t="n"/>
      <c r="L624" s="7" t="n"/>
      <c r="M624" s="7" t="n"/>
      <c r="N624" s="7" t="n"/>
      <c r="O624" s="7" t="n"/>
      <c r="P624" s="7" t="n"/>
      <c r="Q624" s="7" t="n"/>
      <c r="R624" s="7" t="n"/>
      <c r="S624" s="7" t="n"/>
      <c r="T624" s="7" t="n"/>
      <c r="U624" s="7" t="n"/>
      <c r="V624" s="7" t="n"/>
      <c r="W624" s="7" t="n"/>
      <c r="X624" s="7" t="n"/>
      <c r="Y624" s="7" t="n"/>
      <c r="Z624" s="7" t="n"/>
      <c r="AA624" s="7" t="n"/>
      <c r="AB624" s="7" t="n"/>
      <c r="AC624" s="7" t="n"/>
      <c r="AD624" s="7" t="n"/>
      <c r="AE624" s="7" t="n"/>
      <c r="AF624" s="7" t="n"/>
      <c r="AG624" s="7" t="n"/>
      <c r="AH624" s="7" t="n"/>
      <c r="AI624" s="7" t="n"/>
      <c r="AJ624" s="7" t="n"/>
      <c r="AK624" s="7" t="n"/>
      <c r="AL624" s="7" t="n"/>
      <c r="AM624" s="7" t="n"/>
      <c r="AN624" s="7" t="n"/>
      <c r="AO624" s="7" t="n"/>
      <c r="AP624" s="7" t="n"/>
      <c r="AQ624" s="7" t="n"/>
      <c r="AR624" s="7" t="n"/>
      <c r="AS624" s="7" t="n"/>
      <c r="AT624" s="7" t="n"/>
      <c r="AU624" s="7" t="n"/>
      <c r="AV624" s="7" t="n"/>
      <c r="AW624" s="7" t="n"/>
      <c r="AX624" s="7" t="n"/>
      <c r="AY624" s="7" t="n"/>
      <c r="AZ624" s="7" t="n"/>
      <c r="BA624" s="7" t="n"/>
      <c r="BB624" s="7" t="n"/>
      <c r="BC624" s="7" t="n"/>
      <c r="BD624" s="7" t="n"/>
      <c r="BE624" s="7" t="n"/>
      <c r="BF624" s="7" t="n"/>
      <c r="BG624" s="7" t="n"/>
      <c r="BH624" s="7" t="n"/>
      <c r="BI624" s="7" t="n"/>
      <c r="BJ624" s="7" t="n"/>
      <c r="BK624" s="7" t="n"/>
      <c r="BL624" s="7" t="n"/>
      <c r="BM624" s="7" t="n"/>
      <c r="BN624" s="7" t="n"/>
      <c r="BO624" s="7" t="n"/>
      <c r="BP624" s="7" t="n"/>
      <c r="BQ624" s="7" t="n"/>
      <c r="BR624" s="7" t="n"/>
      <c r="BS624" s="7" t="n"/>
      <c r="BT624" s="7" t="n"/>
      <c r="BU624" s="7" t="n"/>
      <c r="BV624" s="7" t="n"/>
      <c r="BW624" s="7" t="n"/>
      <c r="BX624" s="7" t="n"/>
      <c r="BY624" s="7" t="n"/>
      <c r="BZ624" s="7" t="n"/>
      <c r="CA624" s="7" t="n"/>
      <c r="CB624" s="7" t="n"/>
      <c r="CC624" s="7" t="n"/>
      <c r="CD624" s="7" t="n"/>
      <c r="CE624" s="7" t="n"/>
      <c r="CF624" s="7" t="n"/>
      <c r="CG624" s="7" t="n"/>
      <c r="CH624" s="7" t="n"/>
      <c r="CI624" s="7" t="n"/>
      <c r="CJ624" s="7" t="n"/>
      <c r="CK624" s="7" t="n"/>
      <c r="CL624" s="7" t="n"/>
      <c r="CM624" s="7" t="n"/>
      <c r="CN624" s="7" t="n"/>
      <c r="CO624" s="7" t="n"/>
      <c r="CP624" s="7" t="n"/>
      <c r="CQ624" s="7" t="n"/>
      <c r="CR624" s="7" t="n"/>
      <c r="CS624" s="7" t="n"/>
      <c r="CT624" s="7" t="n"/>
      <c r="CU624" s="7" t="n"/>
      <c r="CV624" s="7" t="n"/>
      <c r="CW624" s="7" t="n"/>
      <c r="CX624" s="7" t="n"/>
      <c r="CY624" s="7" t="n"/>
      <c r="CZ624" s="7" t="n"/>
      <c r="DA624" s="7" t="n"/>
      <c r="DB624" s="7" t="n"/>
      <c r="DC624" s="7" t="n"/>
      <c r="DD624" s="7" t="n"/>
      <c r="DE624" s="7" t="n"/>
      <c r="DF624" s="7" t="n"/>
      <c r="DG624" s="7" t="n"/>
      <c r="DH624" s="7" t="n"/>
      <c r="DI624" s="7" t="n"/>
      <c r="DJ624" s="7" t="n"/>
      <c r="DK624" s="7" t="n"/>
      <c r="DL624" s="7" t="n"/>
      <c r="DM624" s="7" t="n"/>
      <c r="DN624" s="7" t="n"/>
      <c r="DO624" s="7" t="n"/>
      <c r="DP624" s="7" t="n"/>
      <c r="DQ624" s="7" t="n"/>
      <c r="DR624" s="7" t="n"/>
      <c r="DS624" s="7" t="n"/>
      <c r="DT624" s="7" t="n"/>
      <c r="DU624" s="7" t="n"/>
      <c r="DV624" s="7" t="n"/>
      <c r="DW624" s="7" t="n"/>
      <c r="DX624" s="7" t="n"/>
      <c r="DY624" s="7" t="n"/>
      <c r="DZ624" s="7" t="n"/>
      <c r="EA624" s="7" t="n"/>
      <c r="EB624" s="7" t="n"/>
      <c r="EC624" s="7" t="n"/>
      <c r="ED624" s="7" t="n"/>
      <c r="EE624" s="7" t="n"/>
      <c r="EF624" s="7" t="n"/>
      <c r="EG624" s="7" t="n"/>
      <c r="EH624" s="7" t="n"/>
      <c r="EI624" s="7" t="n"/>
      <c r="EJ624" s="7" t="n"/>
      <c r="EK624" s="7" t="n"/>
      <c r="EL624" s="7" t="n"/>
      <c r="EM624" s="7" t="n"/>
      <c r="EN624" s="7" t="n"/>
      <c r="EO624" s="7" t="n"/>
      <c r="EP624" s="7" t="n"/>
      <c r="EQ624" s="7" t="n"/>
      <c r="ER624" s="7" t="n"/>
      <c r="ES624" s="7" t="n"/>
      <c r="ET624" s="7" t="n"/>
      <c r="EU624" s="7" t="n"/>
      <c r="EV624" s="7" t="n"/>
      <c r="EW624" s="7" t="n"/>
      <c r="EX624" s="7" t="n"/>
      <c r="EY624" s="7" t="n"/>
      <c r="EZ624" s="7" t="n"/>
      <c r="FA624" s="7" t="n"/>
      <c r="FB624" s="7" t="n"/>
      <c r="FC624" s="7" t="n"/>
      <c r="FD624" s="7" t="n"/>
      <c r="FE624" s="7" t="n"/>
      <c r="FF624" s="7" t="n"/>
      <c r="FG624" s="7" t="n"/>
      <c r="FH624" s="7" t="n"/>
      <c r="FI624" s="7" t="n"/>
      <c r="FJ624" s="7" t="n"/>
      <c r="FK624" s="7" t="n"/>
      <c r="FL624" s="7" t="n"/>
      <c r="FM624" s="7" t="n"/>
      <c r="FN624" s="7" t="n"/>
      <c r="FO624" s="7" t="n"/>
      <c r="FP624" s="7" t="n"/>
      <c r="FQ624" s="7" t="n"/>
      <c r="FR624" s="7" t="n"/>
      <c r="FS624" s="7" t="n"/>
      <c r="FT624" s="7" t="n"/>
      <c r="FU624" s="7" t="n"/>
      <c r="FV624" s="7" t="n"/>
      <c r="FW624" s="7" t="n"/>
      <c r="FX624" s="7" t="n"/>
      <c r="FY624" s="7" t="n"/>
      <c r="FZ624" s="7" t="n"/>
      <c r="GA624" s="7" t="n"/>
      <c r="GB624" s="7" t="n"/>
      <c r="GC624" s="7" t="n"/>
      <c r="GD624" s="7" t="n"/>
      <c r="GE624" s="7" t="n"/>
      <c r="GF624" s="7" t="n"/>
      <c r="GG624" s="7" t="n"/>
      <c r="GH624" s="7" t="n"/>
      <c r="GI624" s="7" t="n"/>
      <c r="GJ624" s="7" t="n"/>
      <c r="GK624" s="7" t="n"/>
      <c r="GL624" s="7" t="n"/>
      <c r="GM624" s="7" t="n"/>
      <c r="GN624" s="7" t="n"/>
      <c r="GO624" s="7" t="n"/>
      <c r="GP624" s="7" t="n"/>
      <c r="GQ624" s="7" t="n"/>
      <c r="GR624" s="7" t="n"/>
      <c r="GS624" s="7" t="n"/>
      <c r="GT624" s="7" t="n"/>
      <c r="GU624" s="7" t="n"/>
      <c r="GV624" s="7" t="n"/>
      <c r="GW624" s="7" t="n"/>
      <c r="GX624" s="7" t="n"/>
      <c r="GY624" s="7" t="n"/>
      <c r="GZ624" s="7" t="n"/>
      <c r="HA624" s="7" t="n"/>
      <c r="HB624" s="7" t="n"/>
      <c r="HC624" s="7" t="n"/>
      <c r="HD624" s="7" t="n"/>
      <c r="HE624" s="7" t="n"/>
      <c r="HF624" s="7" t="n"/>
      <c r="HG624" s="7" t="n"/>
      <c r="HH624" s="7" t="n"/>
      <c r="HI624" s="7" t="n"/>
      <c r="HJ624" s="7" t="n"/>
      <c r="HK624" s="7" t="n"/>
      <c r="HL624" s="7" t="n"/>
      <c r="HM624" s="7" t="n"/>
      <c r="HN624" s="7" t="n"/>
      <c r="HO624" s="7" t="n"/>
      <c r="HP624" s="7" t="n"/>
      <c r="HQ624" s="7" t="n"/>
      <c r="HR624" s="7" t="n"/>
      <c r="HS624" s="7" t="n"/>
      <c r="HT624" s="7" t="n"/>
      <c r="HU624" s="7" t="n"/>
      <c r="HV624" s="7" t="n"/>
      <c r="HW624" s="7" t="n"/>
      <c r="HX624" s="7" t="n"/>
      <c r="HY624" s="7" t="n"/>
      <c r="HZ624" s="7" t="n"/>
      <c r="IA624" s="7" t="n"/>
      <c r="IB624" s="7" t="n"/>
      <c r="IC624" s="7" t="n"/>
      <c r="ID624" s="7" t="n"/>
      <c r="IE624" s="7" t="n"/>
      <c r="IF624" s="7" t="n"/>
      <c r="IG624" s="7" t="n"/>
      <c r="IH624" s="7" t="n"/>
      <c r="II624" s="7" t="n"/>
      <c r="IJ624" s="7" t="n"/>
      <c r="IK624" s="7" t="n"/>
      <c r="IL624" s="7" t="n"/>
      <c r="IM624" s="7" t="n"/>
      <c r="IN624" s="7" t="n"/>
      <c r="IO624" s="7" t="n"/>
    </row>
    <row customFormat="true" ht="15" outlineLevel="0" r="625" s="77">
      <c r="A625" s="69" t="n"/>
      <c r="B625" s="71" t="n"/>
      <c r="C625" s="60" t="n"/>
      <c r="D625" s="71" t="n"/>
      <c r="E625" s="62" t="n"/>
      <c r="F625" s="63" t="n"/>
      <c r="G625" s="6" t="n"/>
      <c r="H625" s="6" t="n"/>
      <c r="I625" s="6" t="n"/>
      <c r="J625" s="7" t="n"/>
      <c r="K625" s="7" t="n"/>
      <c r="L625" s="7" t="n"/>
      <c r="M625" s="7" t="n"/>
      <c r="N625" s="7" t="n"/>
      <c r="O625" s="7" t="n"/>
      <c r="P625" s="7" t="n"/>
      <c r="Q625" s="7" t="n"/>
      <c r="R625" s="7" t="n"/>
      <c r="S625" s="7" t="n"/>
      <c r="T625" s="7" t="n"/>
      <c r="U625" s="7" t="n"/>
      <c r="V625" s="7" t="n"/>
      <c r="W625" s="7" t="n"/>
      <c r="X625" s="7" t="n"/>
      <c r="Y625" s="7" t="n"/>
      <c r="Z625" s="7" t="n"/>
      <c r="AA625" s="7" t="n"/>
      <c r="AB625" s="7" t="n"/>
      <c r="AC625" s="7" t="n"/>
      <c r="AD625" s="7" t="n"/>
      <c r="AE625" s="7" t="n"/>
      <c r="AF625" s="7" t="n"/>
      <c r="AG625" s="7" t="n"/>
      <c r="AH625" s="7" t="n"/>
      <c r="AI625" s="7" t="n"/>
      <c r="AJ625" s="7" t="n"/>
      <c r="AK625" s="7" t="n"/>
      <c r="AL625" s="7" t="n"/>
      <c r="AM625" s="7" t="n"/>
      <c r="AN625" s="7" t="n"/>
      <c r="AO625" s="7" t="n"/>
      <c r="AP625" s="7" t="n"/>
      <c r="AQ625" s="7" t="n"/>
      <c r="AR625" s="7" t="n"/>
      <c r="AS625" s="7" t="n"/>
      <c r="AT625" s="7" t="n"/>
      <c r="AU625" s="7" t="n"/>
      <c r="AV625" s="7" t="n"/>
      <c r="AW625" s="7" t="n"/>
      <c r="AX625" s="7" t="n"/>
      <c r="AY625" s="7" t="n"/>
      <c r="AZ625" s="7" t="n"/>
      <c r="BA625" s="7" t="n"/>
      <c r="BB625" s="7" t="n"/>
      <c r="BC625" s="7" t="n"/>
      <c r="BD625" s="7" t="n"/>
      <c r="BE625" s="7" t="n"/>
      <c r="BF625" s="7" t="n"/>
      <c r="BG625" s="7" t="n"/>
      <c r="BH625" s="7" t="n"/>
      <c r="BI625" s="7" t="n"/>
      <c r="BJ625" s="7" t="n"/>
      <c r="BK625" s="7" t="n"/>
      <c r="BL625" s="7" t="n"/>
      <c r="BM625" s="7" t="n"/>
      <c r="BN625" s="7" t="n"/>
      <c r="BO625" s="7" t="n"/>
      <c r="BP625" s="7" t="n"/>
      <c r="BQ625" s="7" t="n"/>
      <c r="BR625" s="7" t="n"/>
      <c r="BS625" s="7" t="n"/>
      <c r="BT625" s="7" t="n"/>
      <c r="BU625" s="7" t="n"/>
      <c r="BV625" s="7" t="n"/>
      <c r="BW625" s="7" t="n"/>
      <c r="BX625" s="7" t="n"/>
      <c r="BY625" s="7" t="n"/>
      <c r="BZ625" s="7" t="n"/>
      <c r="CA625" s="7" t="n"/>
      <c r="CB625" s="7" t="n"/>
      <c r="CC625" s="7" t="n"/>
      <c r="CD625" s="7" t="n"/>
      <c r="CE625" s="7" t="n"/>
      <c r="CF625" s="7" t="n"/>
      <c r="CG625" s="7" t="n"/>
      <c r="CH625" s="7" t="n"/>
      <c r="CI625" s="7" t="n"/>
      <c r="CJ625" s="7" t="n"/>
      <c r="CK625" s="7" t="n"/>
      <c r="CL625" s="7" t="n"/>
      <c r="CM625" s="7" t="n"/>
      <c r="CN625" s="7" t="n"/>
      <c r="CO625" s="7" t="n"/>
      <c r="CP625" s="7" t="n"/>
      <c r="CQ625" s="7" t="n"/>
      <c r="CR625" s="7" t="n"/>
      <c r="CS625" s="7" t="n"/>
      <c r="CT625" s="7" t="n"/>
      <c r="CU625" s="7" t="n"/>
      <c r="CV625" s="7" t="n"/>
      <c r="CW625" s="7" t="n"/>
      <c r="CX625" s="7" t="n"/>
      <c r="CY625" s="7" t="n"/>
      <c r="CZ625" s="7" t="n"/>
      <c r="DA625" s="7" t="n"/>
      <c r="DB625" s="7" t="n"/>
      <c r="DC625" s="7" t="n"/>
      <c r="DD625" s="7" t="n"/>
      <c r="DE625" s="7" t="n"/>
      <c r="DF625" s="7" t="n"/>
      <c r="DG625" s="7" t="n"/>
      <c r="DH625" s="7" t="n"/>
      <c r="DI625" s="7" t="n"/>
      <c r="DJ625" s="7" t="n"/>
      <c r="DK625" s="7" t="n"/>
      <c r="DL625" s="7" t="n"/>
      <c r="DM625" s="7" t="n"/>
      <c r="DN625" s="7" t="n"/>
      <c r="DO625" s="7" t="n"/>
      <c r="DP625" s="7" t="n"/>
      <c r="DQ625" s="7" t="n"/>
      <c r="DR625" s="7" t="n"/>
      <c r="DS625" s="7" t="n"/>
      <c r="DT625" s="7" t="n"/>
      <c r="DU625" s="7" t="n"/>
      <c r="DV625" s="7" t="n"/>
      <c r="DW625" s="7" t="n"/>
      <c r="DX625" s="7" t="n"/>
      <c r="DY625" s="7" t="n"/>
      <c r="DZ625" s="7" t="n"/>
      <c r="EA625" s="7" t="n"/>
      <c r="EB625" s="7" t="n"/>
      <c r="EC625" s="7" t="n"/>
      <c r="ED625" s="7" t="n"/>
      <c r="EE625" s="7" t="n"/>
      <c r="EF625" s="7" t="n"/>
      <c r="EG625" s="7" t="n"/>
      <c r="EH625" s="7" t="n"/>
      <c r="EI625" s="7" t="n"/>
      <c r="EJ625" s="7" t="n"/>
      <c r="EK625" s="7" t="n"/>
      <c r="EL625" s="7" t="n"/>
      <c r="EM625" s="7" t="n"/>
      <c r="EN625" s="7" t="n"/>
      <c r="EO625" s="7" t="n"/>
      <c r="EP625" s="7" t="n"/>
      <c r="EQ625" s="7" t="n"/>
      <c r="ER625" s="7" t="n"/>
      <c r="ES625" s="7" t="n"/>
      <c r="ET625" s="7" t="n"/>
      <c r="EU625" s="7" t="n"/>
      <c r="EV625" s="7" t="n"/>
      <c r="EW625" s="7" t="n"/>
      <c r="EX625" s="7" t="n"/>
      <c r="EY625" s="7" t="n"/>
      <c r="EZ625" s="7" t="n"/>
      <c r="FA625" s="7" t="n"/>
      <c r="FB625" s="7" t="n"/>
      <c r="FC625" s="7" t="n"/>
      <c r="FD625" s="7" t="n"/>
      <c r="FE625" s="7" t="n"/>
      <c r="FF625" s="7" t="n"/>
      <c r="FG625" s="7" t="n"/>
      <c r="FH625" s="7" t="n"/>
      <c r="FI625" s="7" t="n"/>
      <c r="FJ625" s="7" t="n"/>
      <c r="FK625" s="7" t="n"/>
      <c r="FL625" s="7" t="n"/>
      <c r="FM625" s="7" t="n"/>
      <c r="FN625" s="7" t="n"/>
      <c r="FO625" s="7" t="n"/>
      <c r="FP625" s="7" t="n"/>
      <c r="FQ625" s="7" t="n"/>
      <c r="FR625" s="7" t="n"/>
      <c r="FS625" s="7" t="n"/>
      <c r="FT625" s="7" t="n"/>
      <c r="FU625" s="7" t="n"/>
      <c r="FV625" s="7" t="n"/>
      <c r="FW625" s="7" t="n"/>
      <c r="FX625" s="7" t="n"/>
      <c r="FY625" s="7" t="n"/>
      <c r="FZ625" s="7" t="n"/>
      <c r="GA625" s="7" t="n"/>
      <c r="GB625" s="7" t="n"/>
      <c r="GC625" s="7" t="n"/>
      <c r="GD625" s="7" t="n"/>
      <c r="GE625" s="7" t="n"/>
      <c r="GF625" s="7" t="n"/>
      <c r="GG625" s="7" t="n"/>
      <c r="GH625" s="7" t="n"/>
      <c r="GI625" s="7" t="n"/>
      <c r="GJ625" s="7" t="n"/>
      <c r="GK625" s="7" t="n"/>
      <c r="GL625" s="7" t="n"/>
      <c r="GM625" s="7" t="n"/>
      <c r="GN625" s="7" t="n"/>
      <c r="GO625" s="7" t="n"/>
      <c r="GP625" s="7" t="n"/>
      <c r="GQ625" s="7" t="n"/>
      <c r="GR625" s="7" t="n"/>
      <c r="GS625" s="7" t="n"/>
      <c r="GT625" s="7" t="n"/>
      <c r="GU625" s="7" t="n"/>
      <c r="GV625" s="7" t="n"/>
      <c r="GW625" s="7" t="n"/>
      <c r="GX625" s="7" t="n"/>
      <c r="GY625" s="7" t="n"/>
      <c r="GZ625" s="7" t="n"/>
      <c r="HA625" s="7" t="n"/>
      <c r="HB625" s="7" t="n"/>
      <c r="HC625" s="7" t="n"/>
      <c r="HD625" s="7" t="n"/>
      <c r="HE625" s="7" t="n"/>
      <c r="HF625" s="7" t="n"/>
      <c r="HG625" s="7" t="n"/>
      <c r="HH625" s="7" t="n"/>
      <c r="HI625" s="7" t="n"/>
      <c r="HJ625" s="7" t="n"/>
      <c r="HK625" s="7" t="n"/>
      <c r="HL625" s="7" t="n"/>
      <c r="HM625" s="7" t="n"/>
      <c r="HN625" s="7" t="n"/>
      <c r="HO625" s="7" t="n"/>
      <c r="HP625" s="7" t="n"/>
      <c r="HQ625" s="7" t="n"/>
      <c r="HR625" s="7" t="n"/>
      <c r="HS625" s="7" t="n"/>
      <c r="HT625" s="7" t="n"/>
      <c r="HU625" s="7" t="n"/>
      <c r="HV625" s="7" t="n"/>
      <c r="HW625" s="7" t="n"/>
      <c r="HX625" s="7" t="n"/>
      <c r="HY625" s="7" t="n"/>
      <c r="HZ625" s="7" t="n"/>
      <c r="IA625" s="7" t="n"/>
      <c r="IB625" s="7" t="n"/>
      <c r="IC625" s="7" t="n"/>
      <c r="ID625" s="7" t="n"/>
      <c r="IE625" s="7" t="n"/>
      <c r="IF625" s="7" t="n"/>
      <c r="IG625" s="7" t="n"/>
      <c r="IH625" s="7" t="n"/>
      <c r="II625" s="7" t="n"/>
      <c r="IJ625" s="7" t="n"/>
      <c r="IK625" s="7" t="n"/>
      <c r="IL625" s="7" t="n"/>
      <c r="IM625" s="7" t="n"/>
      <c r="IN625" s="7" t="n"/>
      <c r="IO625" s="7" t="n"/>
    </row>
    <row customFormat="true" ht="15" outlineLevel="0" r="626" s="77">
      <c r="A626" s="69" t="n"/>
      <c r="B626" s="71" t="n"/>
      <c r="C626" s="60" t="n"/>
      <c r="D626" s="71" t="n"/>
      <c r="E626" s="62" t="n"/>
      <c r="F626" s="63" t="n"/>
      <c r="G626" s="6" t="n"/>
      <c r="H626" s="6" t="n"/>
      <c r="I626" s="6" t="n"/>
      <c r="J626" s="7" t="n"/>
      <c r="K626" s="7" t="n"/>
      <c r="L626" s="7" t="n"/>
      <c r="M626" s="7" t="n"/>
      <c r="N626" s="7" t="n"/>
      <c r="O626" s="7" t="n"/>
      <c r="P626" s="7" t="n"/>
      <c r="Q626" s="7" t="n"/>
      <c r="R626" s="7" t="n"/>
      <c r="S626" s="7" t="n"/>
      <c r="T626" s="7" t="n"/>
      <c r="U626" s="7" t="n"/>
      <c r="V626" s="7" t="n"/>
      <c r="W626" s="7" t="n"/>
      <c r="X626" s="7" t="n"/>
      <c r="Y626" s="7" t="n"/>
      <c r="Z626" s="7" t="n"/>
      <c r="AA626" s="7" t="n"/>
      <c r="AB626" s="7" t="n"/>
      <c r="AC626" s="7" t="n"/>
      <c r="AD626" s="7" t="n"/>
      <c r="AE626" s="7" t="n"/>
      <c r="AF626" s="7" t="n"/>
      <c r="AG626" s="7" t="n"/>
      <c r="AH626" s="7" t="n"/>
      <c r="AI626" s="7" t="n"/>
      <c r="AJ626" s="7" t="n"/>
      <c r="AK626" s="7" t="n"/>
      <c r="AL626" s="7" t="n"/>
      <c r="AM626" s="7" t="n"/>
      <c r="AN626" s="7" t="n"/>
      <c r="AO626" s="7" t="n"/>
      <c r="AP626" s="7" t="n"/>
      <c r="AQ626" s="7" t="n"/>
      <c r="AR626" s="7" t="n"/>
      <c r="AS626" s="7" t="n"/>
      <c r="AT626" s="7" t="n"/>
      <c r="AU626" s="7" t="n"/>
      <c r="AV626" s="7" t="n"/>
      <c r="AW626" s="7" t="n"/>
      <c r="AX626" s="7" t="n"/>
      <c r="AY626" s="7" t="n"/>
      <c r="AZ626" s="7" t="n"/>
      <c r="BA626" s="7" t="n"/>
      <c r="BB626" s="7" t="n"/>
      <c r="BC626" s="7" t="n"/>
      <c r="BD626" s="7" t="n"/>
      <c r="BE626" s="7" t="n"/>
      <c r="BF626" s="7" t="n"/>
      <c r="BG626" s="7" t="n"/>
      <c r="BH626" s="7" t="n"/>
      <c r="BI626" s="7" t="n"/>
      <c r="BJ626" s="7" t="n"/>
      <c r="BK626" s="7" t="n"/>
      <c r="BL626" s="7" t="n"/>
      <c r="BM626" s="7" t="n"/>
      <c r="BN626" s="7" t="n"/>
      <c r="BO626" s="7" t="n"/>
      <c r="BP626" s="7" t="n"/>
      <c r="BQ626" s="7" t="n"/>
      <c r="BR626" s="7" t="n"/>
      <c r="BS626" s="7" t="n"/>
      <c r="BT626" s="7" t="n"/>
      <c r="BU626" s="7" t="n"/>
      <c r="BV626" s="7" t="n"/>
      <c r="BW626" s="7" t="n"/>
      <c r="BX626" s="7" t="n"/>
      <c r="BY626" s="7" t="n"/>
      <c r="BZ626" s="7" t="n"/>
      <c r="CA626" s="7" t="n"/>
      <c r="CB626" s="7" t="n"/>
      <c r="CC626" s="7" t="n"/>
      <c r="CD626" s="7" t="n"/>
      <c r="CE626" s="7" t="n"/>
      <c r="CF626" s="7" t="n"/>
      <c r="CG626" s="7" t="n"/>
      <c r="CH626" s="7" t="n"/>
      <c r="CI626" s="7" t="n"/>
      <c r="CJ626" s="7" t="n"/>
      <c r="CK626" s="7" t="n"/>
      <c r="CL626" s="7" t="n"/>
      <c r="CM626" s="7" t="n"/>
      <c r="CN626" s="7" t="n"/>
      <c r="CO626" s="7" t="n"/>
      <c r="CP626" s="7" t="n"/>
      <c r="CQ626" s="7" t="n"/>
      <c r="CR626" s="7" t="n"/>
      <c r="CS626" s="7" t="n"/>
      <c r="CT626" s="7" t="n"/>
      <c r="CU626" s="7" t="n"/>
      <c r="CV626" s="7" t="n"/>
      <c r="CW626" s="7" t="n"/>
      <c r="CX626" s="7" t="n"/>
      <c r="CY626" s="7" t="n"/>
      <c r="CZ626" s="7" t="n"/>
      <c r="DA626" s="7" t="n"/>
      <c r="DB626" s="7" t="n"/>
      <c r="DC626" s="7" t="n"/>
      <c r="DD626" s="7" t="n"/>
      <c r="DE626" s="7" t="n"/>
      <c r="DF626" s="7" t="n"/>
      <c r="DG626" s="7" t="n"/>
      <c r="DH626" s="7" t="n"/>
      <c r="DI626" s="7" t="n"/>
      <c r="DJ626" s="7" t="n"/>
      <c r="DK626" s="7" t="n"/>
      <c r="DL626" s="7" t="n"/>
      <c r="DM626" s="7" t="n"/>
      <c r="DN626" s="7" t="n"/>
      <c r="DO626" s="7" t="n"/>
      <c r="DP626" s="7" t="n"/>
      <c r="DQ626" s="7" t="n"/>
      <c r="DR626" s="7" t="n"/>
      <c r="DS626" s="7" t="n"/>
      <c r="DT626" s="7" t="n"/>
      <c r="DU626" s="7" t="n"/>
      <c r="DV626" s="7" t="n"/>
      <c r="DW626" s="7" t="n"/>
      <c r="DX626" s="7" t="n"/>
      <c r="DY626" s="7" t="n"/>
      <c r="DZ626" s="7" t="n"/>
      <c r="EA626" s="7" t="n"/>
      <c r="EB626" s="7" t="n"/>
      <c r="EC626" s="7" t="n"/>
      <c r="ED626" s="7" t="n"/>
      <c r="EE626" s="7" t="n"/>
      <c r="EF626" s="7" t="n"/>
      <c r="EG626" s="7" t="n"/>
      <c r="EH626" s="7" t="n"/>
      <c r="EI626" s="7" t="n"/>
      <c r="EJ626" s="7" t="n"/>
      <c r="EK626" s="7" t="n"/>
      <c r="EL626" s="7" t="n"/>
      <c r="EM626" s="7" t="n"/>
      <c r="EN626" s="7" t="n"/>
      <c r="EO626" s="7" t="n"/>
      <c r="EP626" s="7" t="n"/>
      <c r="EQ626" s="7" t="n"/>
      <c r="ER626" s="7" t="n"/>
      <c r="ES626" s="7" t="n"/>
      <c r="ET626" s="7" t="n"/>
      <c r="EU626" s="7" t="n"/>
      <c r="EV626" s="7" t="n"/>
      <c r="EW626" s="7" t="n"/>
      <c r="EX626" s="7" t="n"/>
      <c r="EY626" s="7" t="n"/>
      <c r="EZ626" s="7" t="n"/>
      <c r="FA626" s="7" t="n"/>
      <c r="FB626" s="7" t="n"/>
      <c r="FC626" s="7" t="n"/>
      <c r="FD626" s="7" t="n"/>
      <c r="FE626" s="7" t="n"/>
      <c r="FF626" s="7" t="n"/>
      <c r="FG626" s="7" t="n"/>
      <c r="FH626" s="7" t="n"/>
      <c r="FI626" s="7" t="n"/>
      <c r="FJ626" s="7" t="n"/>
      <c r="FK626" s="7" t="n"/>
      <c r="FL626" s="7" t="n"/>
      <c r="FM626" s="7" t="n"/>
      <c r="FN626" s="7" t="n"/>
      <c r="FO626" s="7" t="n"/>
      <c r="FP626" s="7" t="n"/>
      <c r="FQ626" s="7" t="n"/>
      <c r="FR626" s="7" t="n"/>
      <c r="FS626" s="7" t="n"/>
      <c r="FT626" s="7" t="n"/>
      <c r="FU626" s="7" t="n"/>
      <c r="FV626" s="7" t="n"/>
      <c r="FW626" s="7" t="n"/>
      <c r="FX626" s="7" t="n"/>
      <c r="FY626" s="7" t="n"/>
      <c r="FZ626" s="7" t="n"/>
      <c r="GA626" s="7" t="n"/>
      <c r="GB626" s="7" t="n"/>
      <c r="GC626" s="7" t="n"/>
      <c r="GD626" s="7" t="n"/>
      <c r="GE626" s="7" t="n"/>
      <c r="GF626" s="7" t="n"/>
      <c r="GG626" s="7" t="n"/>
      <c r="GH626" s="7" t="n"/>
      <c r="GI626" s="7" t="n"/>
      <c r="GJ626" s="7" t="n"/>
      <c r="GK626" s="7" t="n"/>
      <c r="GL626" s="7" t="n"/>
      <c r="GM626" s="7" t="n"/>
      <c r="GN626" s="7" t="n"/>
      <c r="GO626" s="7" t="n"/>
      <c r="GP626" s="7" t="n"/>
      <c r="GQ626" s="7" t="n"/>
      <c r="GR626" s="7" t="n"/>
      <c r="GS626" s="7" t="n"/>
      <c r="GT626" s="7" t="n"/>
      <c r="GU626" s="7" t="n"/>
      <c r="GV626" s="7" t="n"/>
      <c r="GW626" s="7" t="n"/>
      <c r="GX626" s="7" t="n"/>
      <c r="GY626" s="7" t="n"/>
      <c r="GZ626" s="7" t="n"/>
      <c r="HA626" s="7" t="n"/>
      <c r="HB626" s="7" t="n"/>
      <c r="HC626" s="7" t="n"/>
      <c r="HD626" s="7" t="n"/>
      <c r="HE626" s="7" t="n"/>
      <c r="HF626" s="7" t="n"/>
      <c r="HG626" s="7" t="n"/>
      <c r="HH626" s="7" t="n"/>
      <c r="HI626" s="7" t="n"/>
      <c r="HJ626" s="7" t="n"/>
      <c r="HK626" s="7" t="n"/>
      <c r="HL626" s="7" t="n"/>
      <c r="HM626" s="7" t="n"/>
      <c r="HN626" s="7" t="n"/>
      <c r="HO626" s="7" t="n"/>
      <c r="HP626" s="7" t="n"/>
      <c r="HQ626" s="7" t="n"/>
      <c r="HR626" s="7" t="n"/>
      <c r="HS626" s="7" t="n"/>
      <c r="HT626" s="7" t="n"/>
      <c r="HU626" s="7" t="n"/>
      <c r="HV626" s="7" t="n"/>
      <c r="HW626" s="7" t="n"/>
      <c r="HX626" s="7" t="n"/>
      <c r="HY626" s="7" t="n"/>
      <c r="HZ626" s="7" t="n"/>
      <c r="IA626" s="7" t="n"/>
      <c r="IB626" s="7" t="n"/>
      <c r="IC626" s="7" t="n"/>
      <c r="ID626" s="7" t="n"/>
      <c r="IE626" s="7" t="n"/>
      <c r="IF626" s="7" t="n"/>
      <c r="IG626" s="7" t="n"/>
      <c r="IH626" s="7" t="n"/>
      <c r="II626" s="7" t="n"/>
      <c r="IJ626" s="7" t="n"/>
      <c r="IK626" s="7" t="n"/>
      <c r="IL626" s="7" t="n"/>
      <c r="IM626" s="7" t="n"/>
      <c r="IN626" s="7" t="n"/>
      <c r="IO626" s="7" t="n"/>
    </row>
    <row customFormat="true" ht="15" outlineLevel="0" r="627" s="77">
      <c r="A627" s="69" t="n"/>
      <c r="B627" s="71" t="n"/>
      <c r="C627" s="60" t="n"/>
      <c r="D627" s="71" t="n"/>
      <c r="E627" s="62" t="n"/>
      <c r="F627" s="63" t="n"/>
      <c r="G627" s="6" t="n"/>
      <c r="H627" s="6" t="n"/>
      <c r="I627" s="6" t="n"/>
      <c r="J627" s="7" t="n"/>
      <c r="K627" s="7" t="n"/>
      <c r="L627" s="7" t="n"/>
      <c r="M627" s="7" t="n"/>
      <c r="N627" s="7" t="n"/>
      <c r="O627" s="7" t="n"/>
      <c r="P627" s="7" t="n"/>
      <c r="Q627" s="7" t="n"/>
      <c r="R627" s="7" t="n"/>
      <c r="S627" s="7" t="n"/>
      <c r="T627" s="7" t="n"/>
      <c r="U627" s="7" t="n"/>
      <c r="V627" s="7" t="n"/>
      <c r="W627" s="7" t="n"/>
      <c r="X627" s="7" t="n"/>
      <c r="Y627" s="7" t="n"/>
      <c r="Z627" s="7" t="n"/>
      <c r="AA627" s="7" t="n"/>
      <c r="AB627" s="7" t="n"/>
      <c r="AC627" s="7" t="n"/>
      <c r="AD627" s="7" t="n"/>
      <c r="AE627" s="7" t="n"/>
      <c r="AF627" s="7" t="n"/>
      <c r="AG627" s="7" t="n"/>
      <c r="AH627" s="7" t="n"/>
      <c r="AI627" s="7" t="n"/>
      <c r="AJ627" s="7" t="n"/>
      <c r="AK627" s="7" t="n"/>
      <c r="AL627" s="7" t="n"/>
      <c r="AM627" s="7" t="n"/>
      <c r="AN627" s="7" t="n"/>
      <c r="AO627" s="7" t="n"/>
      <c r="AP627" s="7" t="n"/>
      <c r="AQ627" s="7" t="n"/>
      <c r="AR627" s="7" t="n"/>
      <c r="AS627" s="7" t="n"/>
      <c r="AT627" s="7" t="n"/>
      <c r="AU627" s="7" t="n"/>
      <c r="AV627" s="7" t="n"/>
      <c r="AW627" s="7" t="n"/>
      <c r="AX627" s="7" t="n"/>
      <c r="AY627" s="7" t="n"/>
      <c r="AZ627" s="7" t="n"/>
      <c r="BA627" s="7" t="n"/>
      <c r="BB627" s="7" t="n"/>
      <c r="BC627" s="7" t="n"/>
      <c r="BD627" s="7" t="n"/>
      <c r="BE627" s="7" t="n"/>
      <c r="BF627" s="7" t="n"/>
      <c r="BG627" s="7" t="n"/>
      <c r="BH627" s="7" t="n"/>
      <c r="BI627" s="7" t="n"/>
      <c r="BJ627" s="7" t="n"/>
      <c r="BK627" s="7" t="n"/>
      <c r="BL627" s="7" t="n"/>
      <c r="BM627" s="7" t="n"/>
      <c r="BN627" s="7" t="n"/>
      <c r="BO627" s="7" t="n"/>
      <c r="BP627" s="7" t="n"/>
      <c r="BQ627" s="7" t="n"/>
      <c r="BR627" s="7" t="n"/>
      <c r="BS627" s="7" t="n"/>
      <c r="BT627" s="7" t="n"/>
      <c r="BU627" s="7" t="n"/>
      <c r="BV627" s="7" t="n"/>
      <c r="BW627" s="7" t="n"/>
      <c r="BX627" s="7" t="n"/>
      <c r="BY627" s="7" t="n"/>
      <c r="BZ627" s="7" t="n"/>
      <c r="CA627" s="7" t="n"/>
      <c r="CB627" s="7" t="n"/>
      <c r="CC627" s="7" t="n"/>
      <c r="CD627" s="7" t="n"/>
      <c r="CE627" s="7" t="n"/>
      <c r="CF627" s="7" t="n"/>
      <c r="CG627" s="7" t="n"/>
      <c r="CH627" s="7" t="n"/>
      <c r="CI627" s="7" t="n"/>
      <c r="CJ627" s="7" t="n"/>
      <c r="CK627" s="7" t="n"/>
      <c r="CL627" s="7" t="n"/>
      <c r="CM627" s="7" t="n"/>
      <c r="CN627" s="7" t="n"/>
      <c r="CO627" s="7" t="n"/>
      <c r="CP627" s="7" t="n"/>
      <c r="CQ627" s="7" t="n"/>
      <c r="CR627" s="7" t="n"/>
      <c r="CS627" s="7" t="n"/>
      <c r="CT627" s="7" t="n"/>
      <c r="CU627" s="7" t="n"/>
      <c r="CV627" s="7" t="n"/>
      <c r="CW627" s="7" t="n"/>
      <c r="CX627" s="7" t="n"/>
      <c r="CY627" s="7" t="n"/>
      <c r="CZ627" s="7" t="n"/>
      <c r="DA627" s="7" t="n"/>
      <c r="DB627" s="7" t="n"/>
      <c r="DC627" s="7" t="n"/>
      <c r="DD627" s="7" t="n"/>
      <c r="DE627" s="7" t="n"/>
      <c r="DF627" s="7" t="n"/>
      <c r="DG627" s="7" t="n"/>
      <c r="DH627" s="7" t="n"/>
      <c r="DI627" s="7" t="n"/>
      <c r="DJ627" s="7" t="n"/>
      <c r="DK627" s="7" t="n"/>
      <c r="DL627" s="7" t="n"/>
      <c r="DM627" s="7" t="n"/>
      <c r="DN627" s="7" t="n"/>
      <c r="DO627" s="7" t="n"/>
      <c r="DP627" s="7" t="n"/>
      <c r="DQ627" s="7" t="n"/>
      <c r="DR627" s="7" t="n"/>
      <c r="DS627" s="7" t="n"/>
      <c r="DT627" s="7" t="n"/>
      <c r="DU627" s="7" t="n"/>
      <c r="DV627" s="7" t="n"/>
      <c r="DW627" s="7" t="n"/>
      <c r="DX627" s="7" t="n"/>
      <c r="DY627" s="7" t="n"/>
      <c r="DZ627" s="7" t="n"/>
      <c r="EA627" s="7" t="n"/>
      <c r="EB627" s="7" t="n"/>
      <c r="EC627" s="7" t="n"/>
      <c r="ED627" s="7" t="n"/>
      <c r="EE627" s="7" t="n"/>
      <c r="EF627" s="7" t="n"/>
      <c r="EG627" s="7" t="n"/>
      <c r="EH627" s="7" t="n"/>
      <c r="EI627" s="7" t="n"/>
      <c r="EJ627" s="7" t="n"/>
      <c r="EK627" s="7" t="n"/>
      <c r="EL627" s="7" t="n"/>
      <c r="EM627" s="7" t="n"/>
      <c r="EN627" s="7" t="n"/>
      <c r="EO627" s="7" t="n"/>
      <c r="EP627" s="7" t="n"/>
      <c r="EQ627" s="7" t="n"/>
      <c r="ER627" s="7" t="n"/>
      <c r="ES627" s="7" t="n"/>
      <c r="ET627" s="7" t="n"/>
      <c r="EU627" s="7" t="n"/>
      <c r="EV627" s="7" t="n"/>
      <c r="EW627" s="7" t="n"/>
      <c r="EX627" s="7" t="n"/>
      <c r="EY627" s="7" t="n"/>
      <c r="EZ627" s="7" t="n"/>
      <c r="FA627" s="7" t="n"/>
      <c r="FB627" s="7" t="n"/>
      <c r="FC627" s="7" t="n"/>
      <c r="FD627" s="7" t="n"/>
      <c r="FE627" s="7" t="n"/>
      <c r="FF627" s="7" t="n"/>
      <c r="FG627" s="7" t="n"/>
      <c r="FH627" s="7" t="n"/>
      <c r="FI627" s="7" t="n"/>
      <c r="FJ627" s="7" t="n"/>
      <c r="FK627" s="7" t="n"/>
      <c r="FL627" s="7" t="n"/>
      <c r="FM627" s="7" t="n"/>
      <c r="FN627" s="7" t="n"/>
      <c r="FO627" s="7" t="n"/>
      <c r="FP627" s="7" t="n"/>
      <c r="FQ627" s="7" t="n"/>
      <c r="FR627" s="7" t="n"/>
      <c r="FS627" s="7" t="n"/>
      <c r="FT627" s="7" t="n"/>
      <c r="FU627" s="7" t="n"/>
      <c r="FV627" s="7" t="n"/>
      <c r="FW627" s="7" t="n"/>
      <c r="FX627" s="7" t="n"/>
      <c r="FY627" s="7" t="n"/>
      <c r="FZ627" s="7" t="n"/>
      <c r="GA627" s="7" t="n"/>
      <c r="GB627" s="7" t="n"/>
      <c r="GC627" s="7" t="n"/>
      <c r="GD627" s="7" t="n"/>
      <c r="GE627" s="7" t="n"/>
      <c r="GF627" s="7" t="n"/>
      <c r="GG627" s="7" t="n"/>
      <c r="GH627" s="7" t="n"/>
      <c r="GI627" s="7" t="n"/>
      <c r="GJ627" s="7" t="n"/>
      <c r="GK627" s="7" t="n"/>
      <c r="GL627" s="7" t="n"/>
      <c r="GM627" s="7" t="n"/>
      <c r="GN627" s="7" t="n"/>
      <c r="GO627" s="7" t="n"/>
      <c r="GP627" s="7" t="n"/>
      <c r="GQ627" s="7" t="n"/>
      <c r="GR627" s="7" t="n"/>
      <c r="GS627" s="7" t="n"/>
      <c r="GT627" s="7" t="n"/>
      <c r="GU627" s="7" t="n"/>
      <c r="GV627" s="7" t="n"/>
      <c r="GW627" s="7" t="n"/>
      <c r="GX627" s="7" t="n"/>
      <c r="GY627" s="7" t="n"/>
      <c r="GZ627" s="7" t="n"/>
      <c r="HA627" s="7" t="n"/>
      <c r="HB627" s="7" t="n"/>
      <c r="HC627" s="7" t="n"/>
      <c r="HD627" s="7" t="n"/>
      <c r="HE627" s="7" t="n"/>
      <c r="HF627" s="7" t="n"/>
      <c r="HG627" s="7" t="n"/>
      <c r="HH627" s="7" t="n"/>
      <c r="HI627" s="7" t="n"/>
      <c r="HJ627" s="7" t="n"/>
      <c r="HK627" s="7" t="n"/>
      <c r="HL627" s="7" t="n"/>
      <c r="HM627" s="7" t="n"/>
      <c r="HN627" s="7" t="n"/>
      <c r="HO627" s="7" t="n"/>
      <c r="HP627" s="7" t="n"/>
      <c r="HQ627" s="7" t="n"/>
      <c r="HR627" s="7" t="n"/>
      <c r="HS627" s="7" t="n"/>
      <c r="HT627" s="7" t="n"/>
      <c r="HU627" s="7" t="n"/>
      <c r="HV627" s="7" t="n"/>
      <c r="HW627" s="7" t="n"/>
      <c r="HX627" s="7" t="n"/>
      <c r="HY627" s="7" t="n"/>
      <c r="HZ627" s="7" t="n"/>
      <c r="IA627" s="7" t="n"/>
      <c r="IB627" s="7" t="n"/>
      <c r="IC627" s="7" t="n"/>
      <c r="ID627" s="7" t="n"/>
      <c r="IE627" s="7" t="n"/>
      <c r="IF627" s="7" t="n"/>
      <c r="IG627" s="7" t="n"/>
      <c r="IH627" s="7" t="n"/>
      <c r="II627" s="7" t="n"/>
      <c r="IJ627" s="7" t="n"/>
      <c r="IK627" s="7" t="n"/>
      <c r="IL627" s="7" t="n"/>
      <c r="IM627" s="7" t="n"/>
      <c r="IN627" s="7" t="n"/>
      <c r="IO627" s="7" t="n"/>
    </row>
    <row customFormat="true" ht="15" outlineLevel="0" r="628" s="77">
      <c r="A628" s="69" t="n"/>
      <c r="B628" s="71" t="n"/>
      <c r="C628" s="60" t="n"/>
      <c r="D628" s="71" t="n"/>
      <c r="E628" s="62" t="n"/>
      <c r="F628" s="63" t="n"/>
      <c r="G628" s="6" t="n"/>
      <c r="H628" s="6" t="n"/>
      <c r="I628" s="6" t="n"/>
      <c r="J628" s="7" t="n"/>
      <c r="K628" s="7" t="n"/>
      <c r="L628" s="7" t="n"/>
      <c r="M628" s="7" t="n"/>
      <c r="N628" s="7" t="n"/>
      <c r="O628" s="7" t="n"/>
      <c r="P628" s="7" t="n"/>
      <c r="Q628" s="7" t="n"/>
      <c r="R628" s="7" t="n"/>
      <c r="S628" s="7" t="n"/>
      <c r="T628" s="7" t="n"/>
      <c r="U628" s="7" t="n"/>
      <c r="V628" s="7" t="n"/>
      <c r="W628" s="7" t="n"/>
      <c r="X628" s="7" t="n"/>
      <c r="Y628" s="7" t="n"/>
      <c r="Z628" s="7" t="n"/>
      <c r="AA628" s="7" t="n"/>
      <c r="AB628" s="7" t="n"/>
      <c r="AC628" s="7" t="n"/>
      <c r="AD628" s="7" t="n"/>
      <c r="AE628" s="7" t="n"/>
      <c r="AF628" s="7" t="n"/>
      <c r="AG628" s="7" t="n"/>
      <c r="AH628" s="7" t="n"/>
      <c r="AI628" s="7" t="n"/>
      <c r="AJ628" s="7" t="n"/>
      <c r="AK628" s="7" t="n"/>
      <c r="AL628" s="7" t="n"/>
      <c r="AM628" s="7" t="n"/>
      <c r="AN628" s="7" t="n"/>
      <c r="AO628" s="7" t="n"/>
      <c r="AP628" s="7" t="n"/>
      <c r="AQ628" s="7" t="n"/>
      <c r="AR628" s="7" t="n"/>
      <c r="AS628" s="7" t="n"/>
      <c r="AT628" s="7" t="n"/>
      <c r="AU628" s="7" t="n"/>
      <c r="AV628" s="7" t="n"/>
      <c r="AW628" s="7" t="n"/>
      <c r="AX628" s="7" t="n"/>
      <c r="AY628" s="7" t="n"/>
      <c r="AZ628" s="7" t="n"/>
      <c r="BA628" s="7" t="n"/>
      <c r="BB628" s="7" t="n"/>
      <c r="BC628" s="7" t="n"/>
      <c r="BD628" s="7" t="n"/>
      <c r="BE628" s="7" t="n"/>
      <c r="BF628" s="7" t="n"/>
      <c r="BG628" s="7" t="n"/>
      <c r="BH628" s="7" t="n"/>
      <c r="BI628" s="7" t="n"/>
      <c r="BJ628" s="7" t="n"/>
      <c r="BK628" s="7" t="n"/>
      <c r="BL628" s="7" t="n"/>
      <c r="BM628" s="7" t="n"/>
      <c r="BN628" s="7" t="n"/>
      <c r="BO628" s="7" t="n"/>
      <c r="BP628" s="7" t="n"/>
      <c r="BQ628" s="7" t="n"/>
      <c r="BR628" s="7" t="n"/>
      <c r="BS628" s="7" t="n"/>
      <c r="BT628" s="7" t="n"/>
      <c r="BU628" s="7" t="n"/>
      <c r="BV628" s="7" t="n"/>
      <c r="BW628" s="7" t="n"/>
      <c r="BX628" s="7" t="n"/>
      <c r="BY628" s="7" t="n"/>
      <c r="BZ628" s="7" t="n"/>
      <c r="CA628" s="7" t="n"/>
      <c r="CB628" s="7" t="n"/>
      <c r="CC628" s="7" t="n"/>
      <c r="CD628" s="7" t="n"/>
      <c r="CE628" s="7" t="n"/>
      <c r="CF628" s="7" t="n"/>
      <c r="CG628" s="7" t="n"/>
      <c r="CH628" s="7" t="n"/>
      <c r="CI628" s="7" t="n"/>
      <c r="CJ628" s="7" t="n"/>
      <c r="CK628" s="7" t="n"/>
      <c r="CL628" s="7" t="n"/>
      <c r="CM628" s="7" t="n"/>
      <c r="CN628" s="7" t="n"/>
      <c r="CO628" s="7" t="n"/>
      <c r="CP628" s="7" t="n"/>
      <c r="CQ628" s="7" t="n"/>
      <c r="CR628" s="7" t="n"/>
      <c r="CS628" s="7" t="n"/>
      <c r="CT628" s="7" t="n"/>
      <c r="CU628" s="7" t="n"/>
      <c r="CV628" s="7" t="n"/>
      <c r="CW628" s="7" t="n"/>
      <c r="CX628" s="7" t="n"/>
      <c r="CY628" s="7" t="n"/>
      <c r="CZ628" s="7" t="n"/>
      <c r="DA628" s="7" t="n"/>
      <c r="DB628" s="7" t="n"/>
      <c r="DC628" s="7" t="n"/>
      <c r="DD628" s="7" t="n"/>
      <c r="DE628" s="7" t="n"/>
      <c r="DF628" s="7" t="n"/>
      <c r="DG628" s="7" t="n"/>
      <c r="DH628" s="7" t="n"/>
      <c r="DI628" s="7" t="n"/>
      <c r="DJ628" s="7" t="n"/>
      <c r="DK628" s="7" t="n"/>
      <c r="DL628" s="7" t="n"/>
      <c r="DM628" s="7" t="n"/>
      <c r="DN628" s="7" t="n"/>
      <c r="DO628" s="7" t="n"/>
      <c r="DP628" s="7" t="n"/>
      <c r="DQ628" s="7" t="n"/>
      <c r="DR628" s="7" t="n"/>
      <c r="DS628" s="7" t="n"/>
      <c r="DT628" s="7" t="n"/>
      <c r="DU628" s="7" t="n"/>
      <c r="DV628" s="7" t="n"/>
      <c r="DW628" s="7" t="n"/>
      <c r="DX628" s="7" t="n"/>
      <c r="DY628" s="7" t="n"/>
      <c r="DZ628" s="7" t="n"/>
      <c r="EA628" s="7" t="n"/>
      <c r="EB628" s="7" t="n"/>
      <c r="EC628" s="7" t="n"/>
      <c r="ED628" s="7" t="n"/>
      <c r="EE628" s="7" t="n"/>
      <c r="EF628" s="7" t="n"/>
      <c r="EG628" s="7" t="n"/>
      <c r="EH628" s="7" t="n"/>
      <c r="EI628" s="7" t="n"/>
      <c r="EJ628" s="7" t="n"/>
      <c r="EK628" s="7" t="n"/>
      <c r="EL628" s="7" t="n"/>
      <c r="EM628" s="7" t="n"/>
      <c r="EN628" s="7" t="n"/>
      <c r="EO628" s="7" t="n"/>
      <c r="EP628" s="7" t="n"/>
      <c r="EQ628" s="7" t="n"/>
      <c r="ER628" s="7" t="n"/>
      <c r="ES628" s="7" t="n"/>
      <c r="ET628" s="7" t="n"/>
      <c r="EU628" s="7" t="n"/>
      <c r="EV628" s="7" t="n"/>
      <c r="EW628" s="7" t="n"/>
      <c r="EX628" s="7" t="n"/>
      <c r="EY628" s="7" t="n"/>
      <c r="EZ628" s="7" t="n"/>
      <c r="FA628" s="7" t="n"/>
      <c r="FB628" s="7" t="n"/>
      <c r="FC628" s="7" t="n"/>
      <c r="FD628" s="7" t="n"/>
      <c r="FE628" s="7" t="n"/>
      <c r="FF628" s="7" t="n"/>
      <c r="FG628" s="7" t="n"/>
      <c r="FH628" s="7" t="n"/>
      <c r="FI628" s="7" t="n"/>
      <c r="FJ628" s="7" t="n"/>
      <c r="FK628" s="7" t="n"/>
      <c r="FL628" s="7" t="n"/>
      <c r="FM628" s="7" t="n"/>
      <c r="FN628" s="7" t="n"/>
      <c r="FO628" s="7" t="n"/>
      <c r="FP628" s="7" t="n"/>
      <c r="FQ628" s="7" t="n"/>
      <c r="FR628" s="7" t="n"/>
      <c r="FS628" s="7" t="n"/>
      <c r="FT628" s="7" t="n"/>
      <c r="FU628" s="7" t="n"/>
      <c r="FV628" s="7" t="n"/>
      <c r="FW628" s="7" t="n"/>
      <c r="FX628" s="7" t="n"/>
      <c r="FY628" s="7" t="n"/>
      <c r="FZ628" s="7" t="n"/>
      <c r="GA628" s="7" t="n"/>
      <c r="GB628" s="7" t="n"/>
      <c r="GC628" s="7" t="n"/>
      <c r="GD628" s="7" t="n"/>
      <c r="GE628" s="7" t="n"/>
      <c r="GF628" s="7" t="n"/>
      <c r="GG628" s="7" t="n"/>
      <c r="GH628" s="7" t="n"/>
      <c r="GI628" s="7" t="n"/>
      <c r="GJ628" s="7" t="n"/>
      <c r="GK628" s="7" t="n"/>
      <c r="GL628" s="7" t="n"/>
      <c r="GM628" s="7" t="n"/>
      <c r="GN628" s="7" t="n"/>
      <c r="GO628" s="7" t="n"/>
      <c r="GP628" s="7" t="n"/>
      <c r="GQ628" s="7" t="n"/>
      <c r="GR628" s="7" t="n"/>
      <c r="GS628" s="7" t="n"/>
      <c r="GT628" s="7" t="n"/>
      <c r="GU628" s="7" t="n"/>
      <c r="GV628" s="7" t="n"/>
      <c r="GW628" s="7" t="n"/>
      <c r="GX628" s="7" t="n"/>
      <c r="GY628" s="7" t="n"/>
      <c r="GZ628" s="7" t="n"/>
      <c r="HA628" s="7" t="n"/>
      <c r="HB628" s="7" t="n"/>
      <c r="HC628" s="7" t="n"/>
      <c r="HD628" s="7" t="n"/>
      <c r="HE628" s="7" t="n"/>
      <c r="HF628" s="7" t="n"/>
      <c r="HG628" s="7" t="n"/>
      <c r="HH628" s="7" t="n"/>
      <c r="HI628" s="7" t="n"/>
      <c r="HJ628" s="7" t="n"/>
      <c r="HK628" s="7" t="n"/>
      <c r="HL628" s="7" t="n"/>
      <c r="HM628" s="7" t="n"/>
      <c r="HN628" s="7" t="n"/>
      <c r="HO628" s="7" t="n"/>
      <c r="HP628" s="7" t="n"/>
      <c r="HQ628" s="7" t="n"/>
      <c r="HR628" s="7" t="n"/>
      <c r="HS628" s="7" t="n"/>
      <c r="HT628" s="7" t="n"/>
      <c r="HU628" s="7" t="n"/>
      <c r="HV628" s="7" t="n"/>
      <c r="HW628" s="7" t="n"/>
      <c r="HX628" s="7" t="n"/>
      <c r="HY628" s="7" t="n"/>
      <c r="HZ628" s="7" t="n"/>
      <c r="IA628" s="7" t="n"/>
      <c r="IB628" s="7" t="n"/>
      <c r="IC628" s="7" t="n"/>
      <c r="ID628" s="7" t="n"/>
      <c r="IE628" s="7" t="n"/>
      <c r="IF628" s="7" t="n"/>
      <c r="IG628" s="7" t="n"/>
      <c r="IH628" s="7" t="n"/>
      <c r="II628" s="7" t="n"/>
      <c r="IJ628" s="7" t="n"/>
      <c r="IK628" s="7" t="n"/>
      <c r="IL628" s="7" t="n"/>
      <c r="IM628" s="7" t="n"/>
      <c r="IN628" s="7" t="n"/>
      <c r="IO628" s="7" t="n"/>
    </row>
    <row customFormat="true" ht="15" outlineLevel="0" r="629" s="77">
      <c r="A629" s="69" t="n"/>
      <c r="B629" s="71" t="n"/>
      <c r="C629" s="60" t="n"/>
      <c r="D629" s="71" t="n"/>
      <c r="E629" s="62" t="n"/>
      <c r="F629" s="63" t="n"/>
      <c r="G629" s="6" t="n"/>
      <c r="H629" s="6" t="n"/>
      <c r="I629" s="6" t="n"/>
      <c r="J629" s="7" t="n"/>
      <c r="K629" s="7" t="n"/>
      <c r="L629" s="7" t="n"/>
      <c r="M629" s="7" t="n"/>
      <c r="N629" s="7" t="n"/>
      <c r="O629" s="7" t="n"/>
      <c r="P629" s="7" t="n"/>
      <c r="Q629" s="7" t="n"/>
      <c r="R629" s="7" t="n"/>
      <c r="S629" s="7" t="n"/>
      <c r="T629" s="7" t="n"/>
      <c r="U629" s="7" t="n"/>
      <c r="V629" s="7" t="n"/>
      <c r="W629" s="7" t="n"/>
      <c r="X629" s="7" t="n"/>
      <c r="Y629" s="7" t="n"/>
      <c r="Z629" s="7" t="n"/>
      <c r="AA629" s="7" t="n"/>
      <c r="AB629" s="7" t="n"/>
      <c r="AC629" s="7" t="n"/>
      <c r="AD629" s="7" t="n"/>
      <c r="AE629" s="7" t="n"/>
      <c r="AF629" s="7" t="n"/>
      <c r="AG629" s="7" t="n"/>
      <c r="AH629" s="7" t="n"/>
      <c r="AI629" s="7" t="n"/>
      <c r="AJ629" s="7" t="n"/>
      <c r="AK629" s="7" t="n"/>
      <c r="AL629" s="7" t="n"/>
      <c r="AM629" s="7" t="n"/>
      <c r="AN629" s="7" t="n"/>
      <c r="AO629" s="7" t="n"/>
      <c r="AP629" s="7" t="n"/>
      <c r="AQ629" s="7" t="n"/>
      <c r="AR629" s="7" t="n"/>
      <c r="AS629" s="7" t="n"/>
      <c r="AT629" s="7" t="n"/>
      <c r="AU629" s="7" t="n"/>
      <c r="AV629" s="7" t="n"/>
      <c r="AW629" s="7" t="n"/>
      <c r="AX629" s="7" t="n"/>
      <c r="AY629" s="7" t="n"/>
      <c r="AZ629" s="7" t="n"/>
      <c r="BA629" s="7" t="n"/>
      <c r="BB629" s="7" t="n"/>
      <c r="BC629" s="7" t="n"/>
      <c r="BD629" s="7" t="n"/>
      <c r="BE629" s="7" t="n"/>
      <c r="BF629" s="7" t="n"/>
      <c r="BG629" s="7" t="n"/>
      <c r="BH629" s="7" t="n"/>
      <c r="BI629" s="7" t="n"/>
      <c r="BJ629" s="7" t="n"/>
      <c r="BK629" s="7" t="n"/>
      <c r="BL629" s="7" t="n"/>
      <c r="BM629" s="7" t="n"/>
      <c r="BN629" s="7" t="n"/>
      <c r="BO629" s="7" t="n"/>
      <c r="BP629" s="7" t="n"/>
      <c r="BQ629" s="7" t="n"/>
      <c r="BR629" s="7" t="n"/>
      <c r="BS629" s="7" t="n"/>
      <c r="BT629" s="7" t="n"/>
      <c r="BU629" s="7" t="n"/>
      <c r="BV629" s="7" t="n"/>
      <c r="BW629" s="7" t="n"/>
      <c r="BX629" s="7" t="n"/>
      <c r="BY629" s="7" t="n"/>
      <c r="BZ629" s="7" t="n"/>
      <c r="CA629" s="7" t="n"/>
      <c r="CB629" s="7" t="n"/>
      <c r="CC629" s="7" t="n"/>
      <c r="CD629" s="7" t="n"/>
      <c r="CE629" s="7" t="n"/>
      <c r="CF629" s="7" t="n"/>
      <c r="CG629" s="7" t="n"/>
      <c r="CH629" s="7" t="n"/>
      <c r="CI629" s="7" t="n"/>
      <c r="CJ629" s="7" t="n"/>
      <c r="CK629" s="7" t="n"/>
      <c r="CL629" s="7" t="n"/>
      <c r="CM629" s="7" t="n"/>
      <c r="CN629" s="7" t="n"/>
      <c r="CO629" s="7" t="n"/>
      <c r="CP629" s="7" t="n"/>
      <c r="CQ629" s="7" t="n"/>
      <c r="CR629" s="7" t="n"/>
      <c r="CS629" s="7" t="n"/>
      <c r="CT629" s="7" t="n"/>
      <c r="CU629" s="7" t="n"/>
      <c r="CV629" s="7" t="n"/>
      <c r="CW629" s="7" t="n"/>
      <c r="CX629" s="7" t="n"/>
      <c r="CY629" s="7" t="n"/>
      <c r="CZ629" s="7" t="n"/>
      <c r="DA629" s="7" t="n"/>
      <c r="DB629" s="7" t="n"/>
      <c r="DC629" s="7" t="n"/>
      <c r="DD629" s="7" t="n"/>
      <c r="DE629" s="7" t="n"/>
      <c r="DF629" s="7" t="n"/>
      <c r="DG629" s="7" t="n"/>
      <c r="DH629" s="7" t="n"/>
      <c r="DI629" s="7" t="n"/>
      <c r="DJ629" s="7" t="n"/>
      <c r="DK629" s="7" t="n"/>
      <c r="DL629" s="7" t="n"/>
      <c r="DM629" s="7" t="n"/>
      <c r="DN629" s="7" t="n"/>
      <c r="DO629" s="7" t="n"/>
      <c r="DP629" s="7" t="n"/>
      <c r="DQ629" s="7" t="n"/>
      <c r="DR629" s="7" t="n"/>
      <c r="DS629" s="7" t="n"/>
      <c r="DT629" s="7" t="n"/>
      <c r="DU629" s="7" t="n"/>
      <c r="DV629" s="7" t="n"/>
      <c r="DW629" s="7" t="n"/>
      <c r="DX629" s="7" t="n"/>
      <c r="DY629" s="7" t="n"/>
      <c r="DZ629" s="7" t="n"/>
      <c r="EA629" s="7" t="n"/>
      <c r="EB629" s="7" t="n"/>
      <c r="EC629" s="7" t="n"/>
      <c r="ED629" s="7" t="n"/>
      <c r="EE629" s="7" t="n"/>
      <c r="EF629" s="7" t="n"/>
      <c r="EG629" s="7" t="n"/>
      <c r="EH629" s="7" t="n"/>
      <c r="EI629" s="7" t="n"/>
      <c r="EJ629" s="7" t="n"/>
      <c r="EK629" s="7" t="n"/>
      <c r="EL629" s="7" t="n"/>
      <c r="EM629" s="7" t="n"/>
      <c r="EN629" s="7" t="n"/>
      <c r="EO629" s="7" t="n"/>
      <c r="EP629" s="7" t="n"/>
      <c r="EQ629" s="7" t="n"/>
      <c r="ER629" s="7" t="n"/>
      <c r="ES629" s="7" t="n"/>
      <c r="ET629" s="7" t="n"/>
      <c r="EU629" s="7" t="n"/>
      <c r="EV629" s="7" t="n"/>
      <c r="EW629" s="7" t="n"/>
      <c r="EX629" s="7" t="n"/>
      <c r="EY629" s="7" t="n"/>
      <c r="EZ629" s="7" t="n"/>
      <c r="FA629" s="7" t="n"/>
      <c r="FB629" s="7" t="n"/>
      <c r="FC629" s="7" t="n"/>
      <c r="FD629" s="7" t="n"/>
      <c r="FE629" s="7" t="n"/>
      <c r="FF629" s="7" t="n"/>
      <c r="FG629" s="7" t="n"/>
      <c r="FH629" s="7" t="n"/>
      <c r="FI629" s="7" t="n"/>
      <c r="FJ629" s="7" t="n"/>
      <c r="FK629" s="7" t="n"/>
      <c r="FL629" s="7" t="n"/>
      <c r="FM629" s="7" t="n"/>
      <c r="FN629" s="7" t="n"/>
      <c r="FO629" s="7" t="n"/>
      <c r="FP629" s="7" t="n"/>
      <c r="FQ629" s="7" t="n"/>
      <c r="FR629" s="7" t="n"/>
      <c r="FS629" s="7" t="n"/>
      <c r="FT629" s="7" t="n"/>
      <c r="FU629" s="7" t="n"/>
      <c r="FV629" s="7" t="n"/>
      <c r="FW629" s="7" t="n"/>
      <c r="FX629" s="7" t="n"/>
      <c r="FY629" s="7" t="n"/>
      <c r="FZ629" s="7" t="n"/>
      <c r="GA629" s="7" t="n"/>
      <c r="GB629" s="7" t="n"/>
      <c r="GC629" s="7" t="n"/>
      <c r="GD629" s="7" t="n"/>
      <c r="GE629" s="7" t="n"/>
      <c r="GF629" s="7" t="n"/>
      <c r="GG629" s="7" t="n"/>
      <c r="GH629" s="7" t="n"/>
      <c r="GI629" s="7" t="n"/>
      <c r="GJ629" s="7" t="n"/>
      <c r="GK629" s="7" t="n"/>
      <c r="GL629" s="7" t="n"/>
      <c r="GM629" s="7" t="n"/>
      <c r="GN629" s="7" t="n"/>
      <c r="GO629" s="7" t="n"/>
      <c r="GP629" s="7" t="n"/>
      <c r="GQ629" s="7" t="n"/>
      <c r="GR629" s="7" t="n"/>
      <c r="GS629" s="7" t="n"/>
      <c r="GT629" s="7" t="n"/>
      <c r="GU629" s="7" t="n"/>
      <c r="GV629" s="7" t="n"/>
      <c r="GW629" s="7" t="n"/>
      <c r="GX629" s="7" t="n"/>
      <c r="GY629" s="7" t="n"/>
      <c r="GZ629" s="7" t="n"/>
      <c r="HA629" s="7" t="n"/>
      <c r="HB629" s="7" t="n"/>
      <c r="HC629" s="7" t="n"/>
      <c r="HD629" s="7" t="n"/>
      <c r="HE629" s="7" t="n"/>
      <c r="HF629" s="7" t="n"/>
      <c r="HG629" s="7" t="n"/>
      <c r="HH629" s="7" t="n"/>
      <c r="HI629" s="7" t="n"/>
      <c r="HJ629" s="7" t="n"/>
      <c r="HK629" s="7" t="n"/>
      <c r="HL629" s="7" t="n"/>
      <c r="HM629" s="7" t="n"/>
      <c r="HN629" s="7" t="n"/>
      <c r="HO629" s="7" t="n"/>
      <c r="HP629" s="7" t="n"/>
      <c r="HQ629" s="7" t="n"/>
      <c r="HR629" s="7" t="n"/>
      <c r="HS629" s="7" t="n"/>
      <c r="HT629" s="7" t="n"/>
      <c r="HU629" s="7" t="n"/>
      <c r="HV629" s="7" t="n"/>
      <c r="HW629" s="7" t="n"/>
      <c r="HX629" s="7" t="n"/>
      <c r="HY629" s="7" t="n"/>
      <c r="HZ629" s="7" t="n"/>
      <c r="IA629" s="7" t="n"/>
      <c r="IB629" s="7" t="n"/>
      <c r="IC629" s="7" t="n"/>
      <c r="ID629" s="7" t="n"/>
      <c r="IE629" s="7" t="n"/>
      <c r="IF629" s="7" t="n"/>
      <c r="IG629" s="7" t="n"/>
      <c r="IH629" s="7" t="n"/>
      <c r="II629" s="7" t="n"/>
      <c r="IJ629" s="7" t="n"/>
      <c r="IK629" s="7" t="n"/>
      <c r="IL629" s="7" t="n"/>
      <c r="IM629" s="7" t="n"/>
      <c r="IN629" s="7" t="n"/>
      <c r="IO629" s="7" t="n"/>
    </row>
    <row customFormat="true" ht="15" outlineLevel="0" r="630" s="77">
      <c r="A630" s="69" t="n"/>
      <c r="B630" s="71" t="n"/>
      <c r="C630" s="60" t="n"/>
      <c r="D630" s="71" t="n"/>
      <c r="E630" s="62" t="n"/>
      <c r="F630" s="63" t="n"/>
      <c r="G630" s="6" t="n"/>
      <c r="H630" s="6" t="n"/>
      <c r="I630" s="6" t="n"/>
      <c r="J630" s="7" t="n"/>
      <c r="K630" s="7" t="n"/>
      <c r="L630" s="7" t="n"/>
      <c r="M630" s="7" t="n"/>
      <c r="N630" s="7" t="n"/>
      <c r="O630" s="7" t="n"/>
      <c r="P630" s="7" t="n"/>
      <c r="Q630" s="7" t="n"/>
      <c r="R630" s="7" t="n"/>
      <c r="S630" s="7" t="n"/>
      <c r="T630" s="7" t="n"/>
      <c r="U630" s="7" t="n"/>
      <c r="V630" s="7" t="n"/>
      <c r="W630" s="7" t="n"/>
      <c r="X630" s="7" t="n"/>
      <c r="Y630" s="7" t="n"/>
      <c r="Z630" s="7" t="n"/>
      <c r="AA630" s="7" t="n"/>
      <c r="AB630" s="7" t="n"/>
      <c r="AC630" s="7" t="n"/>
      <c r="AD630" s="7" t="n"/>
      <c r="AE630" s="7" t="n"/>
      <c r="AF630" s="7" t="n"/>
      <c r="AG630" s="7" t="n"/>
      <c r="AH630" s="7" t="n"/>
      <c r="AI630" s="7" t="n"/>
      <c r="AJ630" s="7" t="n"/>
      <c r="AK630" s="7" t="n"/>
      <c r="AL630" s="7" t="n"/>
      <c r="AM630" s="7" t="n"/>
      <c r="AN630" s="7" t="n"/>
      <c r="AO630" s="7" t="n"/>
      <c r="AP630" s="7" t="n"/>
      <c r="AQ630" s="7" t="n"/>
      <c r="AR630" s="7" t="n"/>
      <c r="AS630" s="7" t="n"/>
      <c r="AT630" s="7" t="n"/>
      <c r="AU630" s="7" t="n"/>
      <c r="AV630" s="7" t="n"/>
      <c r="AW630" s="7" t="n"/>
      <c r="AX630" s="7" t="n"/>
      <c r="AY630" s="7" t="n"/>
      <c r="AZ630" s="7" t="n"/>
      <c r="BA630" s="7" t="n"/>
      <c r="BB630" s="7" t="n"/>
      <c r="BC630" s="7" t="n"/>
      <c r="BD630" s="7" t="n"/>
      <c r="BE630" s="7" t="n"/>
      <c r="BF630" s="7" t="n"/>
      <c r="BG630" s="7" t="n"/>
      <c r="BH630" s="7" t="n"/>
      <c r="BI630" s="7" t="n"/>
      <c r="BJ630" s="7" t="n"/>
      <c r="BK630" s="7" t="n"/>
      <c r="BL630" s="7" t="n"/>
      <c r="BM630" s="7" t="n"/>
      <c r="BN630" s="7" t="n"/>
      <c r="BO630" s="7" t="n"/>
      <c r="BP630" s="7" t="n"/>
      <c r="BQ630" s="7" t="n"/>
      <c r="BR630" s="7" t="n"/>
      <c r="BS630" s="7" t="n"/>
      <c r="BT630" s="7" t="n"/>
      <c r="BU630" s="7" t="n"/>
      <c r="BV630" s="7" t="n"/>
      <c r="BW630" s="7" t="n"/>
      <c r="BX630" s="7" t="n"/>
      <c r="BY630" s="7" t="n"/>
      <c r="BZ630" s="7" t="n"/>
      <c r="CA630" s="7" t="n"/>
      <c r="CB630" s="7" t="n"/>
      <c r="CC630" s="7" t="n"/>
      <c r="CD630" s="7" t="n"/>
      <c r="CE630" s="7" t="n"/>
      <c r="CF630" s="7" t="n"/>
      <c r="CG630" s="7" t="n"/>
      <c r="CH630" s="7" t="n"/>
      <c r="CI630" s="7" t="n"/>
      <c r="CJ630" s="7" t="n"/>
      <c r="CK630" s="7" t="n"/>
      <c r="CL630" s="7" t="n"/>
      <c r="CM630" s="7" t="n"/>
      <c r="CN630" s="7" t="n"/>
      <c r="CO630" s="7" t="n"/>
      <c r="CP630" s="7" t="n"/>
      <c r="CQ630" s="7" t="n"/>
      <c r="CR630" s="7" t="n"/>
      <c r="CS630" s="7" t="n"/>
      <c r="CT630" s="7" t="n"/>
      <c r="CU630" s="7" t="n"/>
      <c r="CV630" s="7" t="n"/>
      <c r="CW630" s="7" t="n"/>
      <c r="CX630" s="7" t="n"/>
      <c r="CY630" s="7" t="n"/>
      <c r="CZ630" s="7" t="n"/>
      <c r="DA630" s="7" t="n"/>
      <c r="DB630" s="7" t="n"/>
      <c r="DC630" s="7" t="n"/>
      <c r="DD630" s="7" t="n"/>
      <c r="DE630" s="7" t="n"/>
      <c r="DF630" s="7" t="n"/>
      <c r="DG630" s="7" t="n"/>
      <c r="DH630" s="7" t="n"/>
      <c r="DI630" s="7" t="n"/>
      <c r="DJ630" s="7" t="n"/>
      <c r="DK630" s="7" t="n"/>
      <c r="DL630" s="7" t="n"/>
      <c r="DM630" s="7" t="n"/>
      <c r="DN630" s="7" t="n"/>
      <c r="DO630" s="7" t="n"/>
      <c r="DP630" s="7" t="n"/>
      <c r="DQ630" s="7" t="n"/>
      <c r="DR630" s="7" t="n"/>
      <c r="DS630" s="7" t="n"/>
      <c r="DT630" s="7" t="n"/>
      <c r="DU630" s="7" t="n"/>
      <c r="DV630" s="7" t="n"/>
      <c r="DW630" s="7" t="n"/>
      <c r="DX630" s="7" t="n"/>
      <c r="DY630" s="7" t="n"/>
      <c r="DZ630" s="7" t="n"/>
      <c r="EA630" s="7" t="n"/>
      <c r="EB630" s="7" t="n"/>
      <c r="EC630" s="7" t="n"/>
      <c r="ED630" s="7" t="n"/>
      <c r="EE630" s="7" t="n"/>
      <c r="EF630" s="7" t="n"/>
      <c r="EG630" s="7" t="n"/>
      <c r="EH630" s="7" t="n"/>
      <c r="EI630" s="7" t="n"/>
      <c r="EJ630" s="7" t="n"/>
      <c r="EK630" s="7" t="n"/>
      <c r="EL630" s="7" t="n"/>
      <c r="EM630" s="7" t="n"/>
      <c r="EN630" s="7" t="n"/>
      <c r="EO630" s="7" t="n"/>
      <c r="EP630" s="7" t="n"/>
      <c r="EQ630" s="7" t="n"/>
      <c r="ER630" s="7" t="n"/>
      <c r="ES630" s="7" t="n"/>
      <c r="ET630" s="7" t="n"/>
      <c r="EU630" s="7" t="n"/>
      <c r="EV630" s="7" t="n"/>
      <c r="EW630" s="7" t="n"/>
      <c r="EX630" s="7" t="n"/>
      <c r="EY630" s="7" t="n"/>
      <c r="EZ630" s="7" t="n"/>
      <c r="FA630" s="7" t="n"/>
      <c r="FB630" s="7" t="n"/>
      <c r="FC630" s="7" t="n"/>
      <c r="FD630" s="7" t="n"/>
      <c r="FE630" s="7" t="n"/>
      <c r="FF630" s="7" t="n"/>
      <c r="FG630" s="7" t="n"/>
      <c r="FH630" s="7" t="n"/>
      <c r="FI630" s="7" t="n"/>
      <c r="FJ630" s="7" t="n"/>
      <c r="FK630" s="7" t="n"/>
      <c r="FL630" s="7" t="n"/>
      <c r="FM630" s="7" t="n"/>
      <c r="FN630" s="7" t="n"/>
      <c r="FO630" s="7" t="n"/>
      <c r="FP630" s="7" t="n"/>
      <c r="FQ630" s="7" t="n"/>
      <c r="FR630" s="7" t="n"/>
      <c r="FS630" s="7" t="n"/>
      <c r="FT630" s="7" t="n"/>
      <c r="FU630" s="7" t="n"/>
      <c r="FV630" s="7" t="n"/>
      <c r="FW630" s="7" t="n"/>
      <c r="FX630" s="7" t="n"/>
      <c r="FY630" s="7" t="n"/>
      <c r="FZ630" s="7" t="n"/>
      <c r="GA630" s="7" t="n"/>
      <c r="GB630" s="7" t="n"/>
      <c r="GC630" s="7" t="n"/>
      <c r="GD630" s="7" t="n"/>
      <c r="GE630" s="7" t="n"/>
      <c r="GF630" s="7" t="n"/>
      <c r="GG630" s="7" t="n"/>
      <c r="GH630" s="7" t="n"/>
      <c r="GI630" s="7" t="n"/>
      <c r="GJ630" s="7" t="n"/>
      <c r="GK630" s="7" t="n"/>
      <c r="GL630" s="7" t="n"/>
      <c r="GM630" s="7" t="n"/>
      <c r="GN630" s="7" t="n"/>
      <c r="GO630" s="7" t="n"/>
      <c r="GP630" s="7" t="n"/>
      <c r="GQ630" s="7" t="n"/>
      <c r="GR630" s="7" t="n"/>
      <c r="GS630" s="7" t="n"/>
      <c r="GT630" s="7" t="n"/>
      <c r="GU630" s="7" t="n"/>
      <c r="GV630" s="7" t="n"/>
      <c r="GW630" s="7" t="n"/>
      <c r="GX630" s="7" t="n"/>
      <c r="GY630" s="7" t="n"/>
      <c r="GZ630" s="7" t="n"/>
      <c r="HA630" s="7" t="n"/>
      <c r="HB630" s="7" t="n"/>
      <c r="HC630" s="7" t="n"/>
      <c r="HD630" s="7" t="n"/>
      <c r="HE630" s="7" t="n"/>
      <c r="HF630" s="7" t="n"/>
      <c r="HG630" s="7" t="n"/>
      <c r="HH630" s="7" t="n"/>
      <c r="HI630" s="7" t="n"/>
      <c r="HJ630" s="7" t="n"/>
      <c r="HK630" s="7" t="n"/>
      <c r="HL630" s="7" t="n"/>
      <c r="HM630" s="7" t="n"/>
      <c r="HN630" s="7" t="n"/>
      <c r="HO630" s="7" t="n"/>
      <c r="HP630" s="7" t="n"/>
      <c r="HQ630" s="7" t="n"/>
      <c r="HR630" s="7" t="n"/>
      <c r="HS630" s="7" t="n"/>
      <c r="HT630" s="7" t="n"/>
      <c r="HU630" s="7" t="n"/>
      <c r="HV630" s="7" t="n"/>
      <c r="HW630" s="7" t="n"/>
      <c r="HX630" s="7" t="n"/>
      <c r="HY630" s="7" t="n"/>
      <c r="HZ630" s="7" t="n"/>
      <c r="IA630" s="7" t="n"/>
      <c r="IB630" s="7" t="n"/>
      <c r="IC630" s="7" t="n"/>
      <c r="ID630" s="7" t="n"/>
      <c r="IE630" s="7" t="n"/>
      <c r="IF630" s="7" t="n"/>
      <c r="IG630" s="7" t="n"/>
      <c r="IH630" s="7" t="n"/>
      <c r="II630" s="7" t="n"/>
      <c r="IJ630" s="7" t="n"/>
      <c r="IK630" s="7" t="n"/>
      <c r="IL630" s="7" t="n"/>
      <c r="IM630" s="7" t="n"/>
      <c r="IN630" s="7" t="n"/>
      <c r="IO630" s="7" t="n"/>
    </row>
    <row customFormat="true" ht="15" outlineLevel="0" r="631" s="77">
      <c r="A631" s="69" t="n"/>
      <c r="B631" s="71" t="n"/>
      <c r="C631" s="60" t="n"/>
      <c r="D631" s="71" t="n"/>
      <c r="E631" s="62" t="n"/>
      <c r="F631" s="63" t="n"/>
      <c r="G631" s="6" t="n"/>
      <c r="H631" s="6" t="n"/>
      <c r="I631" s="6" t="n"/>
      <c r="J631" s="7" t="n"/>
      <c r="K631" s="7" t="n"/>
      <c r="L631" s="7" t="n"/>
      <c r="M631" s="7" t="n"/>
      <c r="N631" s="7" t="n"/>
      <c r="O631" s="7" t="n"/>
      <c r="P631" s="7" t="n"/>
      <c r="Q631" s="7" t="n"/>
      <c r="R631" s="7" t="n"/>
      <c r="S631" s="7" t="n"/>
      <c r="T631" s="7" t="n"/>
      <c r="U631" s="7" t="n"/>
      <c r="V631" s="7" t="n"/>
      <c r="W631" s="7" t="n"/>
      <c r="X631" s="7" t="n"/>
      <c r="Y631" s="7" t="n"/>
      <c r="Z631" s="7" t="n"/>
      <c r="AA631" s="7" t="n"/>
      <c r="AB631" s="7" t="n"/>
      <c r="AC631" s="7" t="n"/>
      <c r="AD631" s="7" t="n"/>
      <c r="AE631" s="7" t="n"/>
      <c r="AF631" s="7" t="n"/>
      <c r="AG631" s="7" t="n"/>
      <c r="AH631" s="7" t="n"/>
      <c r="AI631" s="7" t="n"/>
      <c r="AJ631" s="7" t="n"/>
      <c r="AK631" s="7" t="n"/>
      <c r="AL631" s="7" t="n"/>
      <c r="AM631" s="7" t="n"/>
      <c r="AN631" s="7" t="n"/>
      <c r="AO631" s="7" t="n"/>
      <c r="AP631" s="7" t="n"/>
      <c r="AQ631" s="7" t="n"/>
      <c r="AR631" s="7" t="n"/>
      <c r="AS631" s="7" t="n"/>
      <c r="AT631" s="7" t="n"/>
      <c r="AU631" s="7" t="n"/>
      <c r="AV631" s="7" t="n"/>
      <c r="AW631" s="7" t="n"/>
      <c r="AX631" s="7" t="n"/>
      <c r="AY631" s="7" t="n"/>
      <c r="AZ631" s="7" t="n"/>
      <c r="BA631" s="7" t="n"/>
      <c r="BB631" s="7" t="n"/>
      <c r="BC631" s="7" t="n"/>
      <c r="BD631" s="7" t="n"/>
      <c r="BE631" s="7" t="n"/>
      <c r="BF631" s="7" t="n"/>
      <c r="BG631" s="7" t="n"/>
      <c r="BH631" s="7" t="n"/>
      <c r="BI631" s="7" t="n"/>
      <c r="BJ631" s="7" t="n"/>
      <c r="BK631" s="7" t="n"/>
      <c r="BL631" s="7" t="n"/>
      <c r="BM631" s="7" t="n"/>
      <c r="BN631" s="7" t="n"/>
      <c r="BO631" s="7" t="n"/>
      <c r="BP631" s="7" t="n"/>
      <c r="BQ631" s="7" t="n"/>
      <c r="BR631" s="7" t="n"/>
      <c r="BS631" s="7" t="n"/>
      <c r="BT631" s="7" t="n"/>
      <c r="BU631" s="7" t="n"/>
      <c r="BV631" s="7" t="n"/>
      <c r="BW631" s="7" t="n"/>
      <c r="BX631" s="7" t="n"/>
      <c r="BY631" s="7" t="n"/>
      <c r="BZ631" s="7" t="n"/>
      <c r="CA631" s="7" t="n"/>
      <c r="CB631" s="7" t="n"/>
      <c r="CC631" s="7" t="n"/>
      <c r="CD631" s="7" t="n"/>
      <c r="CE631" s="7" t="n"/>
      <c r="CF631" s="7" t="n"/>
      <c r="CG631" s="7" t="n"/>
      <c r="CH631" s="7" t="n"/>
      <c r="CI631" s="7" t="n"/>
      <c r="CJ631" s="7" t="n"/>
      <c r="CK631" s="7" t="n"/>
      <c r="CL631" s="7" t="n"/>
      <c r="CM631" s="7" t="n"/>
      <c r="CN631" s="7" t="n"/>
      <c r="CO631" s="7" t="n"/>
      <c r="CP631" s="7" t="n"/>
      <c r="CQ631" s="7" t="n"/>
      <c r="CR631" s="7" t="n"/>
      <c r="CS631" s="7" t="n"/>
      <c r="CT631" s="7" t="n"/>
      <c r="CU631" s="7" t="n"/>
      <c r="CV631" s="7" t="n"/>
      <c r="CW631" s="7" t="n"/>
      <c r="CX631" s="7" t="n"/>
      <c r="CY631" s="7" t="n"/>
      <c r="CZ631" s="7" t="n"/>
      <c r="DA631" s="7" t="n"/>
      <c r="DB631" s="7" t="n"/>
      <c r="DC631" s="7" t="n"/>
      <c r="DD631" s="7" t="n"/>
      <c r="DE631" s="7" t="n"/>
      <c r="DF631" s="7" t="n"/>
      <c r="DG631" s="7" t="n"/>
      <c r="DH631" s="7" t="n"/>
      <c r="DI631" s="7" t="n"/>
      <c r="DJ631" s="7" t="n"/>
      <c r="DK631" s="7" t="n"/>
      <c r="DL631" s="7" t="n"/>
      <c r="DM631" s="7" t="n"/>
      <c r="DN631" s="7" t="n"/>
      <c r="DO631" s="7" t="n"/>
      <c r="DP631" s="7" t="n"/>
      <c r="DQ631" s="7" t="n"/>
      <c r="DR631" s="7" t="n"/>
      <c r="DS631" s="7" t="n"/>
      <c r="DT631" s="7" t="n"/>
      <c r="DU631" s="7" t="n"/>
      <c r="DV631" s="7" t="n"/>
      <c r="DW631" s="7" t="n"/>
      <c r="DX631" s="7" t="n"/>
      <c r="DY631" s="7" t="n"/>
      <c r="DZ631" s="7" t="n"/>
      <c r="EA631" s="7" t="n"/>
      <c r="EB631" s="7" t="n"/>
      <c r="EC631" s="7" t="n"/>
      <c r="ED631" s="7" t="n"/>
      <c r="EE631" s="7" t="n"/>
      <c r="EF631" s="7" t="n"/>
      <c r="EG631" s="7" t="n"/>
      <c r="EH631" s="7" t="n"/>
      <c r="EI631" s="7" t="n"/>
      <c r="EJ631" s="7" t="n"/>
      <c r="EK631" s="7" t="n"/>
      <c r="EL631" s="7" t="n"/>
      <c r="EM631" s="7" t="n"/>
      <c r="EN631" s="7" t="n"/>
      <c r="EO631" s="7" t="n"/>
      <c r="EP631" s="7" t="n"/>
      <c r="EQ631" s="7" t="n"/>
      <c r="ER631" s="7" t="n"/>
      <c r="ES631" s="7" t="n"/>
      <c r="ET631" s="7" t="n"/>
      <c r="EU631" s="7" t="n"/>
      <c r="EV631" s="7" t="n"/>
      <c r="EW631" s="7" t="n"/>
      <c r="EX631" s="7" t="n"/>
      <c r="EY631" s="7" t="n"/>
      <c r="EZ631" s="7" t="n"/>
      <c r="FA631" s="7" t="n"/>
      <c r="FB631" s="7" t="n"/>
      <c r="FC631" s="7" t="n"/>
      <c r="FD631" s="7" t="n"/>
      <c r="FE631" s="7" t="n"/>
      <c r="FF631" s="7" t="n"/>
      <c r="FG631" s="7" t="n"/>
      <c r="FH631" s="7" t="n"/>
      <c r="FI631" s="7" t="n"/>
      <c r="FJ631" s="7" t="n"/>
      <c r="FK631" s="7" t="n"/>
      <c r="FL631" s="7" t="n"/>
      <c r="FM631" s="7" t="n"/>
      <c r="FN631" s="7" t="n"/>
      <c r="FO631" s="7" t="n"/>
      <c r="FP631" s="7" t="n"/>
      <c r="FQ631" s="7" t="n"/>
      <c r="FR631" s="7" t="n"/>
      <c r="FS631" s="7" t="n"/>
      <c r="FT631" s="7" t="n"/>
      <c r="FU631" s="7" t="n"/>
      <c r="FV631" s="7" t="n"/>
      <c r="FW631" s="7" t="n"/>
      <c r="FX631" s="7" t="n"/>
      <c r="FY631" s="7" t="n"/>
      <c r="FZ631" s="7" t="n"/>
      <c r="GA631" s="7" t="n"/>
      <c r="GB631" s="7" t="n"/>
      <c r="GC631" s="7" t="n"/>
      <c r="GD631" s="7" t="n"/>
      <c r="GE631" s="7" t="n"/>
      <c r="GF631" s="7" t="n"/>
      <c r="GG631" s="7" t="n"/>
      <c r="GH631" s="7" t="n"/>
      <c r="GI631" s="7" t="n"/>
      <c r="GJ631" s="7" t="n"/>
      <c r="GK631" s="7" t="n"/>
      <c r="GL631" s="7" t="n"/>
      <c r="GM631" s="7" t="n"/>
      <c r="GN631" s="7" t="n"/>
      <c r="GO631" s="7" t="n"/>
      <c r="GP631" s="7" t="n"/>
      <c r="GQ631" s="7" t="n"/>
      <c r="GR631" s="7" t="n"/>
      <c r="GS631" s="7" t="n"/>
      <c r="GT631" s="7" t="n"/>
      <c r="GU631" s="7" t="n"/>
      <c r="GV631" s="7" t="n"/>
      <c r="GW631" s="7" t="n"/>
      <c r="GX631" s="7" t="n"/>
      <c r="GY631" s="7" t="n"/>
      <c r="GZ631" s="7" t="n"/>
      <c r="HA631" s="7" t="n"/>
      <c r="HB631" s="7" t="n"/>
      <c r="HC631" s="7" t="n"/>
      <c r="HD631" s="7" t="n"/>
      <c r="HE631" s="7" t="n"/>
      <c r="HF631" s="7" t="n"/>
      <c r="HG631" s="7" t="n"/>
      <c r="HH631" s="7" t="n"/>
      <c r="HI631" s="7" t="n"/>
      <c r="HJ631" s="7" t="n"/>
      <c r="HK631" s="7" t="n"/>
      <c r="HL631" s="7" t="n"/>
      <c r="HM631" s="7" t="n"/>
      <c r="HN631" s="7" t="n"/>
      <c r="HO631" s="7" t="n"/>
      <c r="HP631" s="7" t="n"/>
      <c r="HQ631" s="7" t="n"/>
      <c r="HR631" s="7" t="n"/>
      <c r="HS631" s="7" t="n"/>
      <c r="HT631" s="7" t="n"/>
      <c r="HU631" s="7" t="n"/>
      <c r="HV631" s="7" t="n"/>
      <c r="HW631" s="7" t="n"/>
      <c r="HX631" s="7" t="n"/>
      <c r="HY631" s="7" t="n"/>
      <c r="HZ631" s="7" t="n"/>
      <c r="IA631" s="7" t="n"/>
      <c r="IB631" s="7" t="n"/>
      <c r="IC631" s="7" t="n"/>
      <c r="ID631" s="7" t="n"/>
      <c r="IE631" s="7" t="n"/>
      <c r="IF631" s="7" t="n"/>
      <c r="IG631" s="7" t="n"/>
      <c r="IH631" s="7" t="n"/>
      <c r="II631" s="7" t="n"/>
      <c r="IJ631" s="7" t="n"/>
      <c r="IK631" s="7" t="n"/>
      <c r="IL631" s="7" t="n"/>
      <c r="IM631" s="7" t="n"/>
      <c r="IN631" s="7" t="n"/>
      <c r="IO631" s="7" t="n"/>
    </row>
    <row customFormat="true" ht="15" outlineLevel="0" r="632" s="77">
      <c r="A632" s="69" t="n"/>
      <c r="B632" s="71" t="n"/>
      <c r="C632" s="60" t="n"/>
      <c r="D632" s="71" t="n"/>
      <c r="E632" s="62" t="n"/>
      <c r="F632" s="63" t="n"/>
      <c r="G632" s="6" t="n"/>
      <c r="H632" s="6" t="n"/>
      <c r="I632" s="6" t="n"/>
      <c r="J632" s="7" t="n"/>
      <c r="K632" s="7" t="n"/>
      <c r="L632" s="7" t="n"/>
      <c r="M632" s="7" t="n"/>
      <c r="N632" s="7" t="n"/>
      <c r="O632" s="7" t="n"/>
      <c r="P632" s="7" t="n"/>
      <c r="Q632" s="7" t="n"/>
      <c r="R632" s="7" t="n"/>
      <c r="S632" s="7" t="n"/>
      <c r="T632" s="7" t="n"/>
      <c r="U632" s="7" t="n"/>
      <c r="V632" s="7" t="n"/>
      <c r="W632" s="7" t="n"/>
      <c r="X632" s="7" t="n"/>
      <c r="Y632" s="7" t="n"/>
      <c r="Z632" s="7" t="n"/>
      <c r="AA632" s="7" t="n"/>
      <c r="AB632" s="7" t="n"/>
      <c r="AC632" s="7" t="n"/>
      <c r="AD632" s="7" t="n"/>
      <c r="AE632" s="7" t="n"/>
      <c r="AF632" s="7" t="n"/>
      <c r="AG632" s="7" t="n"/>
      <c r="AH632" s="7" t="n"/>
      <c r="AI632" s="7" t="n"/>
      <c r="AJ632" s="7" t="n"/>
      <c r="AK632" s="7" t="n"/>
      <c r="AL632" s="7" t="n"/>
      <c r="AM632" s="7" t="n"/>
      <c r="AN632" s="7" t="n"/>
      <c r="AO632" s="7" t="n"/>
      <c r="AP632" s="7" t="n"/>
      <c r="AQ632" s="7" t="n"/>
      <c r="AR632" s="7" t="n"/>
      <c r="AS632" s="7" t="n"/>
      <c r="AT632" s="7" t="n"/>
      <c r="AU632" s="7" t="n"/>
      <c r="AV632" s="7" t="n"/>
      <c r="AW632" s="7" t="n"/>
      <c r="AX632" s="7" t="n"/>
      <c r="AY632" s="7" t="n"/>
      <c r="AZ632" s="7" t="n"/>
      <c r="BA632" s="7" t="n"/>
      <c r="BB632" s="7" t="n"/>
      <c r="BC632" s="7" t="n"/>
      <c r="BD632" s="7" t="n"/>
      <c r="BE632" s="7" t="n"/>
      <c r="BF632" s="7" t="n"/>
      <c r="BG632" s="7" t="n"/>
      <c r="BH632" s="7" t="n"/>
      <c r="BI632" s="7" t="n"/>
      <c r="BJ632" s="7" t="n"/>
      <c r="BK632" s="7" t="n"/>
      <c r="BL632" s="7" t="n"/>
      <c r="BM632" s="7" t="n"/>
      <c r="BN632" s="7" t="n"/>
      <c r="BO632" s="7" t="n"/>
      <c r="BP632" s="7" t="n"/>
      <c r="BQ632" s="7" t="n"/>
      <c r="BR632" s="7" t="n"/>
      <c r="BS632" s="7" t="n"/>
      <c r="BT632" s="7" t="n"/>
      <c r="BU632" s="7" t="n"/>
      <c r="BV632" s="7" t="n"/>
      <c r="BW632" s="7" t="n"/>
      <c r="BX632" s="7" t="n"/>
      <c r="BY632" s="7" t="n"/>
      <c r="BZ632" s="7" t="n"/>
      <c r="CA632" s="7" t="n"/>
      <c r="CB632" s="7" t="n"/>
      <c r="CC632" s="7" t="n"/>
      <c r="CD632" s="7" t="n"/>
      <c r="CE632" s="7" t="n"/>
      <c r="CF632" s="7" t="n"/>
      <c r="CG632" s="7" t="n"/>
      <c r="CH632" s="7" t="n"/>
      <c r="CI632" s="7" t="n"/>
      <c r="CJ632" s="7" t="n"/>
      <c r="CK632" s="7" t="n"/>
      <c r="CL632" s="7" t="n"/>
      <c r="CM632" s="7" t="n"/>
      <c r="CN632" s="7" t="n"/>
      <c r="CO632" s="7" t="n"/>
      <c r="CP632" s="7" t="n"/>
      <c r="CQ632" s="7" t="n"/>
      <c r="CR632" s="7" t="n"/>
      <c r="CS632" s="7" t="n"/>
      <c r="CT632" s="7" t="n"/>
      <c r="CU632" s="7" t="n"/>
      <c r="CV632" s="7" t="n"/>
      <c r="CW632" s="7" t="n"/>
      <c r="CX632" s="7" t="n"/>
      <c r="CY632" s="7" t="n"/>
      <c r="CZ632" s="7" t="n"/>
      <c r="DA632" s="7" t="n"/>
      <c r="DB632" s="7" t="n"/>
      <c r="DC632" s="7" t="n"/>
      <c r="DD632" s="7" t="n"/>
      <c r="DE632" s="7" t="n"/>
      <c r="DF632" s="7" t="n"/>
      <c r="DG632" s="7" t="n"/>
      <c r="DH632" s="7" t="n"/>
      <c r="DI632" s="7" t="n"/>
      <c r="DJ632" s="7" t="n"/>
      <c r="DK632" s="7" t="n"/>
      <c r="DL632" s="7" t="n"/>
      <c r="DM632" s="7" t="n"/>
      <c r="DN632" s="7" t="n"/>
      <c r="DO632" s="7" t="n"/>
      <c r="DP632" s="7" t="n"/>
      <c r="DQ632" s="7" t="n"/>
      <c r="DR632" s="7" t="n"/>
      <c r="DS632" s="7" t="n"/>
      <c r="DT632" s="7" t="n"/>
      <c r="DU632" s="7" t="n"/>
      <c r="DV632" s="7" t="n"/>
      <c r="DW632" s="7" t="n"/>
      <c r="DX632" s="7" t="n"/>
      <c r="DY632" s="7" t="n"/>
      <c r="DZ632" s="7" t="n"/>
      <c r="EA632" s="7" t="n"/>
      <c r="EB632" s="7" t="n"/>
      <c r="EC632" s="7" t="n"/>
      <c r="ED632" s="7" t="n"/>
      <c r="EE632" s="7" t="n"/>
      <c r="EF632" s="7" t="n"/>
      <c r="EG632" s="7" t="n"/>
      <c r="EH632" s="7" t="n"/>
      <c r="EI632" s="7" t="n"/>
      <c r="EJ632" s="7" t="n"/>
      <c r="EK632" s="7" t="n"/>
      <c r="EL632" s="7" t="n"/>
      <c r="EM632" s="7" t="n"/>
      <c r="EN632" s="7" t="n"/>
      <c r="EO632" s="7" t="n"/>
      <c r="EP632" s="7" t="n"/>
      <c r="EQ632" s="7" t="n"/>
      <c r="ER632" s="7" t="n"/>
      <c r="ES632" s="7" t="n"/>
      <c r="ET632" s="7" t="n"/>
      <c r="EU632" s="7" t="n"/>
      <c r="EV632" s="7" t="n"/>
      <c r="EW632" s="7" t="n"/>
      <c r="EX632" s="7" t="n"/>
      <c r="EY632" s="7" t="n"/>
      <c r="EZ632" s="7" t="n"/>
      <c r="FA632" s="7" t="n"/>
      <c r="FB632" s="7" t="n"/>
      <c r="FC632" s="7" t="n"/>
      <c r="FD632" s="7" t="n"/>
      <c r="FE632" s="7" t="n"/>
      <c r="FF632" s="7" t="n"/>
      <c r="FG632" s="7" t="n"/>
      <c r="FH632" s="7" t="n"/>
      <c r="FI632" s="7" t="n"/>
      <c r="FJ632" s="7" t="n"/>
      <c r="FK632" s="7" t="n"/>
      <c r="FL632" s="7" t="n"/>
      <c r="FM632" s="7" t="n"/>
      <c r="FN632" s="7" t="n"/>
      <c r="FO632" s="7" t="n"/>
      <c r="FP632" s="7" t="n"/>
      <c r="FQ632" s="7" t="n"/>
      <c r="FR632" s="7" t="n"/>
      <c r="FS632" s="7" t="n"/>
      <c r="FT632" s="7" t="n"/>
      <c r="FU632" s="7" t="n"/>
      <c r="FV632" s="7" t="n"/>
      <c r="FW632" s="7" t="n"/>
      <c r="FX632" s="7" t="n"/>
      <c r="FY632" s="7" t="n"/>
      <c r="FZ632" s="7" t="n"/>
      <c r="GA632" s="7" t="n"/>
      <c r="GB632" s="7" t="n"/>
      <c r="GC632" s="7" t="n"/>
      <c r="GD632" s="7" t="n"/>
      <c r="GE632" s="7" t="n"/>
      <c r="GF632" s="7" t="n"/>
      <c r="GG632" s="7" t="n"/>
      <c r="GH632" s="7" t="n"/>
      <c r="GI632" s="7" t="n"/>
      <c r="GJ632" s="7" t="n"/>
      <c r="GK632" s="7" t="n"/>
      <c r="GL632" s="7" t="n"/>
      <c r="GM632" s="7" t="n"/>
      <c r="GN632" s="7" t="n"/>
      <c r="GO632" s="7" t="n"/>
      <c r="GP632" s="7" t="n"/>
      <c r="GQ632" s="7" t="n"/>
      <c r="GR632" s="7" t="n"/>
      <c r="GS632" s="7" t="n"/>
      <c r="GT632" s="7" t="n"/>
      <c r="GU632" s="7" t="n"/>
      <c r="GV632" s="7" t="n"/>
      <c r="GW632" s="7" t="n"/>
      <c r="GX632" s="7" t="n"/>
      <c r="GY632" s="7" t="n"/>
      <c r="GZ632" s="7" t="n"/>
      <c r="HA632" s="7" t="n"/>
      <c r="HB632" s="7" t="n"/>
      <c r="HC632" s="7" t="n"/>
      <c r="HD632" s="7" t="n"/>
      <c r="HE632" s="7" t="n"/>
      <c r="HF632" s="7" t="n"/>
      <c r="HG632" s="7" t="n"/>
      <c r="HH632" s="7" t="n"/>
      <c r="HI632" s="7" t="n"/>
      <c r="HJ632" s="7" t="n"/>
      <c r="HK632" s="7" t="n"/>
      <c r="HL632" s="7" t="n"/>
      <c r="HM632" s="7" t="n"/>
      <c r="HN632" s="7" t="n"/>
      <c r="HO632" s="7" t="n"/>
      <c r="HP632" s="7" t="n"/>
      <c r="HQ632" s="7" t="n"/>
      <c r="HR632" s="7" t="n"/>
      <c r="HS632" s="7" t="n"/>
      <c r="HT632" s="7" t="n"/>
      <c r="HU632" s="7" t="n"/>
      <c r="HV632" s="7" t="n"/>
      <c r="HW632" s="7" t="n"/>
      <c r="HX632" s="7" t="n"/>
      <c r="HY632" s="7" t="n"/>
      <c r="HZ632" s="7" t="n"/>
      <c r="IA632" s="7" t="n"/>
      <c r="IB632" s="7" t="n"/>
      <c r="IC632" s="7" t="n"/>
      <c r="ID632" s="7" t="n"/>
      <c r="IE632" s="7" t="n"/>
      <c r="IF632" s="7" t="n"/>
      <c r="IG632" s="7" t="n"/>
      <c r="IH632" s="7" t="n"/>
      <c r="II632" s="7" t="n"/>
      <c r="IJ632" s="7" t="n"/>
      <c r="IK632" s="7" t="n"/>
      <c r="IL632" s="7" t="n"/>
      <c r="IM632" s="7" t="n"/>
      <c r="IN632" s="7" t="n"/>
      <c r="IO632" s="7" t="n"/>
    </row>
    <row customFormat="true" ht="15" outlineLevel="0" r="633" s="77">
      <c r="A633" s="69" t="n"/>
      <c r="B633" s="71" t="n"/>
      <c r="C633" s="60" t="n"/>
      <c r="D633" s="71" t="n"/>
      <c r="E633" s="62" t="n"/>
      <c r="F633" s="63" t="n"/>
      <c r="G633" s="6" t="n"/>
      <c r="H633" s="6" t="n"/>
      <c r="I633" s="6" t="n"/>
      <c r="J633" s="7" t="n"/>
      <c r="K633" s="7" t="n"/>
      <c r="L633" s="7" t="n"/>
      <c r="M633" s="7" t="n"/>
      <c r="N633" s="7" t="n"/>
      <c r="O633" s="7" t="n"/>
      <c r="P633" s="7" t="n"/>
      <c r="Q633" s="7" t="n"/>
      <c r="R633" s="7" t="n"/>
      <c r="S633" s="7" t="n"/>
      <c r="T633" s="7" t="n"/>
      <c r="U633" s="7" t="n"/>
      <c r="V633" s="7" t="n"/>
      <c r="W633" s="7" t="n"/>
      <c r="X633" s="7" t="n"/>
      <c r="Y633" s="7" t="n"/>
      <c r="Z633" s="7" t="n"/>
      <c r="AA633" s="7" t="n"/>
      <c r="AB633" s="7" t="n"/>
      <c r="AC633" s="7" t="n"/>
      <c r="AD633" s="7" t="n"/>
      <c r="AE633" s="7" t="n"/>
      <c r="AF633" s="7" t="n"/>
      <c r="AG633" s="7" t="n"/>
      <c r="AH633" s="7" t="n"/>
      <c r="AI633" s="7" t="n"/>
      <c r="AJ633" s="7" t="n"/>
      <c r="AK633" s="7" t="n"/>
      <c r="AL633" s="7" t="n"/>
      <c r="AM633" s="7" t="n"/>
      <c r="AN633" s="7" t="n"/>
      <c r="AO633" s="7" t="n"/>
      <c r="AP633" s="7" t="n"/>
      <c r="AQ633" s="7" t="n"/>
      <c r="AR633" s="7" t="n"/>
      <c r="AS633" s="7" t="n"/>
      <c r="AT633" s="7" t="n"/>
      <c r="AU633" s="7" t="n"/>
      <c r="AV633" s="7" t="n"/>
      <c r="AW633" s="7" t="n"/>
      <c r="AX633" s="7" t="n"/>
      <c r="AY633" s="7" t="n"/>
      <c r="AZ633" s="7" t="n"/>
      <c r="BA633" s="7" t="n"/>
      <c r="BB633" s="7" t="n"/>
      <c r="BC633" s="7" t="n"/>
      <c r="BD633" s="7" t="n"/>
      <c r="BE633" s="7" t="n"/>
      <c r="BF633" s="7" t="n"/>
      <c r="BG633" s="7" t="n"/>
      <c r="BH633" s="7" t="n"/>
      <c r="BI633" s="7" t="n"/>
      <c r="BJ633" s="7" t="n"/>
      <c r="BK633" s="7" t="n"/>
      <c r="BL633" s="7" t="n"/>
      <c r="BM633" s="7" t="n"/>
      <c r="BN633" s="7" t="n"/>
      <c r="BO633" s="7" t="n"/>
      <c r="BP633" s="7" t="n"/>
      <c r="BQ633" s="7" t="n"/>
      <c r="BR633" s="7" t="n"/>
      <c r="BS633" s="7" t="n"/>
      <c r="BT633" s="7" t="n"/>
      <c r="BU633" s="7" t="n"/>
      <c r="BV633" s="7" t="n"/>
      <c r="BW633" s="7" t="n"/>
      <c r="BX633" s="7" t="n"/>
      <c r="BY633" s="7" t="n"/>
      <c r="BZ633" s="7" t="n"/>
      <c r="CA633" s="7" t="n"/>
      <c r="CB633" s="7" t="n"/>
      <c r="CC633" s="7" t="n"/>
      <c r="CD633" s="7" t="n"/>
      <c r="CE633" s="7" t="n"/>
      <c r="CF633" s="7" t="n"/>
      <c r="CG633" s="7" t="n"/>
      <c r="CH633" s="7" t="n"/>
      <c r="CI633" s="7" t="n"/>
      <c r="CJ633" s="7" t="n"/>
      <c r="CK633" s="7" t="n"/>
      <c r="CL633" s="7" t="n"/>
      <c r="CM633" s="7" t="n"/>
      <c r="CN633" s="7" t="n"/>
      <c r="CO633" s="7" t="n"/>
      <c r="CP633" s="7" t="n"/>
      <c r="CQ633" s="7" t="n"/>
      <c r="CR633" s="7" t="n"/>
      <c r="CS633" s="7" t="n"/>
      <c r="CT633" s="7" t="n"/>
      <c r="CU633" s="7" t="n"/>
      <c r="CV633" s="7" t="n"/>
      <c r="CW633" s="7" t="n"/>
      <c r="CX633" s="7" t="n"/>
      <c r="CY633" s="7" t="n"/>
      <c r="CZ633" s="7" t="n"/>
      <c r="DA633" s="7" t="n"/>
      <c r="DB633" s="7" t="n"/>
      <c r="DC633" s="7" t="n"/>
      <c r="DD633" s="7" t="n"/>
      <c r="DE633" s="7" t="n"/>
      <c r="DF633" s="7" t="n"/>
      <c r="DG633" s="7" t="n"/>
      <c r="DH633" s="7" t="n"/>
      <c r="DI633" s="7" t="n"/>
      <c r="DJ633" s="7" t="n"/>
      <c r="DK633" s="7" t="n"/>
      <c r="DL633" s="7" t="n"/>
      <c r="DM633" s="7" t="n"/>
      <c r="DN633" s="7" t="n"/>
      <c r="DO633" s="7" t="n"/>
      <c r="DP633" s="7" t="n"/>
      <c r="DQ633" s="7" t="n"/>
      <c r="DR633" s="7" t="n"/>
      <c r="DS633" s="7" t="n"/>
      <c r="DT633" s="7" t="n"/>
      <c r="DU633" s="7" t="n"/>
      <c r="DV633" s="7" t="n"/>
      <c r="DW633" s="7" t="n"/>
      <c r="DX633" s="7" t="n"/>
      <c r="DY633" s="7" t="n"/>
      <c r="DZ633" s="7" t="n"/>
      <c r="EA633" s="7" t="n"/>
      <c r="EB633" s="7" t="n"/>
      <c r="EC633" s="7" t="n"/>
      <c r="ED633" s="7" t="n"/>
      <c r="EE633" s="7" t="n"/>
      <c r="EF633" s="7" t="n"/>
      <c r="EG633" s="7" t="n"/>
      <c r="EH633" s="7" t="n"/>
      <c r="EI633" s="7" t="n"/>
      <c r="EJ633" s="7" t="n"/>
      <c r="EK633" s="7" t="n"/>
      <c r="EL633" s="7" t="n"/>
      <c r="EM633" s="7" t="n"/>
      <c r="EN633" s="7" t="n"/>
      <c r="EO633" s="7" t="n"/>
      <c r="EP633" s="7" t="n"/>
      <c r="EQ633" s="7" t="n"/>
      <c r="ER633" s="7" t="n"/>
      <c r="ES633" s="7" t="n"/>
      <c r="ET633" s="7" t="n"/>
      <c r="EU633" s="7" t="n"/>
      <c r="EV633" s="7" t="n"/>
      <c r="EW633" s="7" t="n"/>
      <c r="EX633" s="7" t="n"/>
      <c r="EY633" s="7" t="n"/>
      <c r="EZ633" s="7" t="n"/>
      <c r="FA633" s="7" t="n"/>
      <c r="FB633" s="7" t="n"/>
      <c r="FC633" s="7" t="n"/>
      <c r="FD633" s="7" t="n"/>
      <c r="FE633" s="7" t="n"/>
      <c r="FF633" s="7" t="n"/>
      <c r="FG633" s="7" t="n"/>
      <c r="FH633" s="7" t="n"/>
      <c r="FI633" s="7" t="n"/>
      <c r="FJ633" s="7" t="n"/>
      <c r="FK633" s="7" t="n"/>
      <c r="FL633" s="7" t="n"/>
      <c r="FM633" s="7" t="n"/>
      <c r="FN633" s="7" t="n"/>
      <c r="FO633" s="7" t="n"/>
      <c r="FP633" s="7" t="n"/>
      <c r="FQ633" s="7" t="n"/>
      <c r="FR633" s="7" t="n"/>
      <c r="FS633" s="7" t="n"/>
      <c r="FT633" s="7" t="n"/>
      <c r="FU633" s="7" t="n"/>
      <c r="FV633" s="7" t="n"/>
      <c r="FW633" s="7" t="n"/>
      <c r="FX633" s="7" t="n"/>
      <c r="FY633" s="7" t="n"/>
      <c r="FZ633" s="7" t="n"/>
      <c r="GA633" s="7" t="n"/>
      <c r="GB633" s="7" t="n"/>
      <c r="GC633" s="7" t="n"/>
      <c r="GD633" s="7" t="n"/>
      <c r="GE633" s="7" t="n"/>
      <c r="GF633" s="7" t="n"/>
      <c r="GG633" s="7" t="n"/>
      <c r="GH633" s="7" t="n"/>
      <c r="GI633" s="7" t="n"/>
      <c r="GJ633" s="7" t="n"/>
      <c r="GK633" s="7" t="n"/>
      <c r="GL633" s="7" t="n"/>
      <c r="GM633" s="7" t="n"/>
      <c r="GN633" s="7" t="n"/>
      <c r="GO633" s="7" t="n"/>
      <c r="GP633" s="7" t="n"/>
      <c r="GQ633" s="7" t="n"/>
      <c r="GR633" s="7" t="n"/>
      <c r="GS633" s="7" t="n"/>
      <c r="GT633" s="7" t="n"/>
      <c r="GU633" s="7" t="n"/>
      <c r="GV633" s="7" t="n"/>
      <c r="GW633" s="7" t="n"/>
      <c r="GX633" s="7" t="n"/>
      <c r="GY633" s="7" t="n"/>
      <c r="GZ633" s="7" t="n"/>
      <c r="HA633" s="7" t="n"/>
      <c r="HB633" s="7" t="n"/>
      <c r="HC633" s="7" t="n"/>
      <c r="HD633" s="7" t="n"/>
      <c r="HE633" s="7" t="n"/>
      <c r="HF633" s="7" t="n"/>
      <c r="HG633" s="7" t="n"/>
      <c r="HH633" s="7" t="n"/>
      <c r="HI633" s="7" t="n"/>
      <c r="HJ633" s="7" t="n"/>
      <c r="HK633" s="7" t="n"/>
      <c r="HL633" s="7" t="n"/>
      <c r="HM633" s="7" t="n"/>
      <c r="HN633" s="7" t="n"/>
      <c r="HO633" s="7" t="n"/>
      <c r="HP633" s="7" t="n"/>
      <c r="HQ633" s="7" t="n"/>
      <c r="HR633" s="7" t="n"/>
      <c r="HS633" s="7" t="n"/>
      <c r="HT633" s="7" t="n"/>
      <c r="HU633" s="7" t="n"/>
      <c r="HV633" s="7" t="n"/>
      <c r="HW633" s="7" t="n"/>
      <c r="HX633" s="7" t="n"/>
      <c r="HY633" s="7" t="n"/>
      <c r="HZ633" s="7" t="n"/>
      <c r="IA633" s="7" t="n"/>
      <c r="IB633" s="7" t="n"/>
      <c r="IC633" s="7" t="n"/>
      <c r="ID633" s="7" t="n"/>
      <c r="IE633" s="7" t="n"/>
      <c r="IF633" s="7" t="n"/>
      <c r="IG633" s="7" t="n"/>
      <c r="IH633" s="7" t="n"/>
      <c r="II633" s="7" t="n"/>
      <c r="IJ633" s="7" t="n"/>
      <c r="IK633" s="7" t="n"/>
      <c r="IL633" s="7" t="n"/>
      <c r="IM633" s="7" t="n"/>
      <c r="IN633" s="7" t="n"/>
      <c r="IO633" s="7" t="n"/>
    </row>
    <row customFormat="true" ht="15" outlineLevel="0" r="634" s="77">
      <c r="A634" s="69" t="n"/>
      <c r="B634" s="71" t="n"/>
      <c r="C634" s="60" t="n"/>
      <c r="D634" s="71" t="n"/>
      <c r="E634" s="62" t="n"/>
      <c r="F634" s="63" t="n"/>
      <c r="G634" s="6" t="n"/>
      <c r="H634" s="6" t="n"/>
      <c r="I634" s="6" t="n"/>
      <c r="J634" s="7" t="n"/>
      <c r="K634" s="7" t="n"/>
      <c r="L634" s="7" t="n"/>
      <c r="M634" s="7" t="n"/>
      <c r="N634" s="7" t="n"/>
      <c r="O634" s="7" t="n"/>
      <c r="P634" s="7" t="n"/>
      <c r="Q634" s="7" t="n"/>
      <c r="R634" s="7" t="n"/>
      <c r="S634" s="7" t="n"/>
      <c r="T634" s="7" t="n"/>
      <c r="U634" s="7" t="n"/>
      <c r="V634" s="7" t="n"/>
      <c r="W634" s="7" t="n"/>
      <c r="X634" s="7" t="n"/>
      <c r="Y634" s="7" t="n"/>
      <c r="Z634" s="7" t="n"/>
      <c r="AA634" s="7" t="n"/>
      <c r="AB634" s="7" t="n"/>
      <c r="AC634" s="7" t="n"/>
      <c r="AD634" s="7" t="n"/>
      <c r="AE634" s="7" t="n"/>
      <c r="AF634" s="7" t="n"/>
      <c r="AG634" s="7" t="n"/>
      <c r="AH634" s="7" t="n"/>
      <c r="AI634" s="7" t="n"/>
      <c r="AJ634" s="7" t="n"/>
      <c r="AK634" s="7" t="n"/>
      <c r="AL634" s="7" t="n"/>
      <c r="AM634" s="7" t="n"/>
      <c r="AN634" s="7" t="n"/>
      <c r="AO634" s="7" t="n"/>
      <c r="AP634" s="7" t="n"/>
      <c r="AQ634" s="7" t="n"/>
      <c r="AR634" s="7" t="n"/>
      <c r="AS634" s="7" t="n"/>
      <c r="AT634" s="7" t="n"/>
      <c r="AU634" s="7" t="n"/>
      <c r="AV634" s="7" t="n"/>
      <c r="AW634" s="7" t="n"/>
      <c r="AX634" s="7" t="n"/>
      <c r="AY634" s="7" t="n"/>
      <c r="AZ634" s="7" t="n"/>
      <c r="BA634" s="7" t="n"/>
      <c r="BB634" s="7" t="n"/>
      <c r="BC634" s="7" t="n"/>
      <c r="BD634" s="7" t="n"/>
      <c r="BE634" s="7" t="n"/>
      <c r="BF634" s="7" t="n"/>
      <c r="BG634" s="7" t="n"/>
      <c r="BH634" s="7" t="n"/>
      <c r="BI634" s="7" t="n"/>
      <c r="BJ634" s="7" t="n"/>
      <c r="BK634" s="7" t="n"/>
      <c r="BL634" s="7" t="n"/>
      <c r="BM634" s="7" t="n"/>
      <c r="BN634" s="7" t="n"/>
      <c r="BO634" s="7" t="n"/>
      <c r="BP634" s="7" t="n"/>
      <c r="BQ634" s="7" t="n"/>
      <c r="BR634" s="7" t="n"/>
      <c r="BS634" s="7" t="n"/>
      <c r="BT634" s="7" t="n"/>
      <c r="BU634" s="7" t="n"/>
      <c r="BV634" s="7" t="n"/>
      <c r="BW634" s="7" t="n"/>
      <c r="BX634" s="7" t="n"/>
      <c r="BY634" s="7" t="n"/>
      <c r="BZ634" s="7" t="n"/>
      <c r="CA634" s="7" t="n"/>
      <c r="CB634" s="7" t="n"/>
      <c r="CC634" s="7" t="n"/>
      <c r="CD634" s="7" t="n"/>
      <c r="CE634" s="7" t="n"/>
      <c r="CF634" s="7" t="n"/>
      <c r="CG634" s="7" t="n"/>
      <c r="CH634" s="7" t="n"/>
      <c r="CI634" s="7" t="n"/>
      <c r="CJ634" s="7" t="n"/>
      <c r="CK634" s="7" t="n"/>
      <c r="CL634" s="7" t="n"/>
      <c r="CM634" s="7" t="n"/>
      <c r="CN634" s="7" t="n"/>
      <c r="CO634" s="7" t="n"/>
      <c r="CP634" s="7" t="n"/>
      <c r="CQ634" s="7" t="n"/>
      <c r="CR634" s="7" t="n"/>
      <c r="CS634" s="7" t="n"/>
      <c r="CT634" s="7" t="n"/>
      <c r="CU634" s="7" t="n"/>
      <c r="CV634" s="7" t="n"/>
      <c r="CW634" s="7" t="n"/>
      <c r="CX634" s="7" t="n"/>
      <c r="CY634" s="7" t="n"/>
      <c r="CZ634" s="7" t="n"/>
      <c r="DA634" s="7" t="n"/>
      <c r="DB634" s="7" t="n"/>
      <c r="DC634" s="7" t="n"/>
      <c r="DD634" s="7" t="n"/>
      <c r="DE634" s="7" t="n"/>
      <c r="DF634" s="7" t="n"/>
      <c r="DG634" s="7" t="n"/>
      <c r="DH634" s="7" t="n"/>
      <c r="DI634" s="7" t="n"/>
      <c r="DJ634" s="7" t="n"/>
      <c r="DK634" s="7" t="n"/>
      <c r="DL634" s="7" t="n"/>
      <c r="DM634" s="7" t="n"/>
      <c r="DN634" s="7" t="n"/>
      <c r="DO634" s="7" t="n"/>
      <c r="DP634" s="7" t="n"/>
      <c r="DQ634" s="7" t="n"/>
      <c r="DR634" s="7" t="n"/>
      <c r="DS634" s="7" t="n"/>
      <c r="DT634" s="7" t="n"/>
      <c r="DU634" s="7" t="n"/>
      <c r="DV634" s="7" t="n"/>
      <c r="DW634" s="7" t="n"/>
      <c r="DX634" s="7" t="n"/>
      <c r="DY634" s="7" t="n"/>
      <c r="DZ634" s="7" t="n"/>
      <c r="EA634" s="7" t="n"/>
      <c r="EB634" s="7" t="n"/>
      <c r="EC634" s="7" t="n"/>
      <c r="ED634" s="7" t="n"/>
      <c r="EE634" s="7" t="n"/>
      <c r="EF634" s="7" t="n"/>
      <c r="EG634" s="7" t="n"/>
      <c r="EH634" s="7" t="n"/>
      <c r="EI634" s="7" t="n"/>
      <c r="EJ634" s="7" t="n"/>
      <c r="EK634" s="7" t="n"/>
      <c r="EL634" s="7" t="n"/>
      <c r="EM634" s="7" t="n"/>
      <c r="EN634" s="7" t="n"/>
      <c r="EO634" s="7" t="n"/>
      <c r="EP634" s="7" t="n"/>
      <c r="EQ634" s="7" t="n"/>
      <c r="ER634" s="7" t="n"/>
      <c r="ES634" s="7" t="n"/>
      <c r="ET634" s="7" t="n"/>
      <c r="EU634" s="7" t="n"/>
      <c r="EV634" s="7" t="n"/>
      <c r="EW634" s="7" t="n"/>
      <c r="EX634" s="7" t="n"/>
      <c r="EY634" s="7" t="n"/>
      <c r="EZ634" s="7" t="n"/>
      <c r="FA634" s="7" t="n"/>
      <c r="FB634" s="7" t="n"/>
      <c r="FC634" s="7" t="n"/>
      <c r="FD634" s="7" t="n"/>
      <c r="FE634" s="7" t="n"/>
      <c r="FF634" s="7" t="n"/>
      <c r="FG634" s="7" t="n"/>
      <c r="FH634" s="7" t="n"/>
      <c r="FI634" s="7" t="n"/>
      <c r="FJ634" s="7" t="n"/>
      <c r="FK634" s="7" t="n"/>
      <c r="FL634" s="7" t="n"/>
      <c r="FM634" s="7" t="n"/>
      <c r="FN634" s="7" t="n"/>
      <c r="FO634" s="7" t="n"/>
      <c r="FP634" s="7" t="n"/>
      <c r="FQ634" s="7" t="n"/>
      <c r="FR634" s="7" t="n"/>
      <c r="FS634" s="7" t="n"/>
      <c r="FT634" s="7" t="n"/>
      <c r="FU634" s="7" t="n"/>
      <c r="FV634" s="7" t="n"/>
      <c r="FW634" s="7" t="n"/>
      <c r="FX634" s="7" t="n"/>
      <c r="FY634" s="7" t="n"/>
      <c r="FZ634" s="7" t="n"/>
      <c r="GA634" s="7" t="n"/>
      <c r="GB634" s="7" t="n"/>
      <c r="GC634" s="7" t="n"/>
      <c r="GD634" s="7" t="n"/>
      <c r="GE634" s="7" t="n"/>
      <c r="GF634" s="7" t="n"/>
      <c r="GG634" s="7" t="n"/>
      <c r="GH634" s="7" t="n"/>
      <c r="GI634" s="7" t="n"/>
      <c r="GJ634" s="7" t="n"/>
      <c r="GK634" s="7" t="n"/>
      <c r="GL634" s="7" t="n"/>
      <c r="GM634" s="7" t="n"/>
      <c r="GN634" s="7" t="n"/>
      <c r="GO634" s="7" t="n"/>
      <c r="GP634" s="7" t="n"/>
      <c r="GQ634" s="7" t="n"/>
      <c r="GR634" s="7" t="n"/>
      <c r="GS634" s="7" t="n"/>
      <c r="GT634" s="7" t="n"/>
      <c r="GU634" s="7" t="n"/>
      <c r="GV634" s="7" t="n"/>
      <c r="GW634" s="7" t="n"/>
      <c r="GX634" s="7" t="n"/>
      <c r="GY634" s="7" t="n"/>
      <c r="GZ634" s="7" t="n"/>
      <c r="HA634" s="7" t="n"/>
      <c r="HB634" s="7" t="n"/>
      <c r="HC634" s="7" t="n"/>
      <c r="HD634" s="7" t="n"/>
      <c r="HE634" s="7" t="n"/>
      <c r="HF634" s="7" t="n"/>
      <c r="HG634" s="7" t="n"/>
      <c r="HH634" s="7" t="n"/>
      <c r="HI634" s="7" t="n"/>
      <c r="HJ634" s="7" t="n"/>
      <c r="HK634" s="7" t="n"/>
      <c r="HL634" s="7" t="n"/>
      <c r="HM634" s="7" t="n"/>
      <c r="HN634" s="7" t="n"/>
      <c r="HO634" s="7" t="n"/>
      <c r="HP634" s="7" t="n"/>
      <c r="HQ634" s="7" t="n"/>
      <c r="HR634" s="7" t="n"/>
      <c r="HS634" s="7" t="n"/>
      <c r="HT634" s="7" t="n"/>
      <c r="HU634" s="7" t="n"/>
      <c r="HV634" s="7" t="n"/>
      <c r="HW634" s="7" t="n"/>
      <c r="HX634" s="7" t="n"/>
      <c r="HY634" s="7" t="n"/>
      <c r="HZ634" s="7" t="n"/>
      <c r="IA634" s="7" t="n"/>
      <c r="IB634" s="7" t="n"/>
      <c r="IC634" s="7" t="n"/>
      <c r="ID634" s="7" t="n"/>
      <c r="IE634" s="7" t="n"/>
      <c r="IF634" s="7" t="n"/>
      <c r="IG634" s="7" t="n"/>
      <c r="IH634" s="7" t="n"/>
      <c r="II634" s="7" t="n"/>
      <c r="IJ634" s="7" t="n"/>
      <c r="IK634" s="7" t="n"/>
      <c r="IL634" s="7" t="n"/>
      <c r="IM634" s="7" t="n"/>
      <c r="IN634" s="7" t="n"/>
      <c r="IO634" s="7" t="n"/>
    </row>
    <row customFormat="true" ht="15" outlineLevel="0" r="635" s="77">
      <c r="A635" s="69" t="n"/>
      <c r="B635" s="71" t="n"/>
      <c r="C635" s="60" t="n"/>
      <c r="D635" s="71" t="n"/>
      <c r="E635" s="62" t="n"/>
      <c r="F635" s="63" t="n"/>
      <c r="G635" s="6" t="n"/>
      <c r="H635" s="6" t="n"/>
      <c r="I635" s="6" t="n"/>
      <c r="J635" s="7" t="n"/>
      <c r="K635" s="7" t="n"/>
      <c r="L635" s="7" t="n"/>
      <c r="M635" s="7" t="n"/>
      <c r="N635" s="7" t="n"/>
      <c r="O635" s="7" t="n"/>
      <c r="P635" s="7" t="n"/>
      <c r="Q635" s="7" t="n"/>
      <c r="R635" s="7" t="n"/>
      <c r="S635" s="7" t="n"/>
      <c r="T635" s="7" t="n"/>
      <c r="U635" s="7" t="n"/>
      <c r="V635" s="7" t="n"/>
      <c r="W635" s="7" t="n"/>
      <c r="X635" s="7" t="n"/>
      <c r="Y635" s="7" t="n"/>
      <c r="Z635" s="7" t="n"/>
      <c r="AA635" s="7" t="n"/>
      <c r="AB635" s="7" t="n"/>
      <c r="AC635" s="7" t="n"/>
      <c r="AD635" s="7" t="n"/>
      <c r="AE635" s="7" t="n"/>
      <c r="AF635" s="7" t="n"/>
      <c r="AG635" s="7" t="n"/>
      <c r="AH635" s="7" t="n"/>
      <c r="AI635" s="7" t="n"/>
      <c r="AJ635" s="7" t="n"/>
      <c r="AK635" s="7" t="n"/>
      <c r="AL635" s="7" t="n"/>
      <c r="AM635" s="7" t="n"/>
      <c r="AN635" s="7" t="n"/>
      <c r="AO635" s="7" t="n"/>
      <c r="AP635" s="7" t="n"/>
      <c r="AQ635" s="7" t="n"/>
      <c r="AR635" s="7" t="n"/>
      <c r="AS635" s="7" t="n"/>
      <c r="AT635" s="7" t="n"/>
      <c r="AU635" s="7" t="n"/>
      <c r="AV635" s="7" t="n"/>
      <c r="AW635" s="7" t="n"/>
      <c r="AX635" s="7" t="n"/>
      <c r="AY635" s="7" t="n"/>
      <c r="AZ635" s="7" t="n"/>
      <c r="BA635" s="7" t="n"/>
      <c r="BB635" s="7" t="n"/>
      <c r="BC635" s="7" t="n"/>
      <c r="BD635" s="7" t="n"/>
      <c r="BE635" s="7" t="n"/>
      <c r="BF635" s="7" t="n"/>
      <c r="BG635" s="7" t="n"/>
      <c r="BH635" s="7" t="n"/>
      <c r="BI635" s="7" t="n"/>
      <c r="BJ635" s="7" t="n"/>
      <c r="BK635" s="7" t="n"/>
      <c r="BL635" s="7" t="n"/>
      <c r="BM635" s="7" t="n"/>
      <c r="BN635" s="7" t="n"/>
      <c r="BO635" s="7" t="n"/>
      <c r="BP635" s="7" t="n"/>
      <c r="BQ635" s="7" t="n"/>
      <c r="BR635" s="7" t="n"/>
      <c r="BS635" s="7" t="n"/>
      <c r="BT635" s="7" t="n"/>
      <c r="BU635" s="7" t="n"/>
      <c r="BV635" s="7" t="n"/>
      <c r="BW635" s="7" t="n"/>
      <c r="BX635" s="7" t="n"/>
      <c r="BY635" s="7" t="n"/>
      <c r="BZ635" s="7" t="n"/>
      <c r="CA635" s="7" t="n"/>
      <c r="CB635" s="7" t="n"/>
      <c r="CC635" s="7" t="n"/>
      <c r="CD635" s="7" t="n"/>
      <c r="CE635" s="7" t="n"/>
      <c r="CF635" s="7" t="n"/>
      <c r="CG635" s="7" t="n"/>
      <c r="CH635" s="7" t="n"/>
      <c r="CI635" s="7" t="n"/>
      <c r="CJ635" s="7" t="n"/>
      <c r="CK635" s="7" t="n"/>
      <c r="CL635" s="7" t="n"/>
      <c r="CM635" s="7" t="n"/>
      <c r="CN635" s="7" t="n"/>
      <c r="CO635" s="7" t="n"/>
      <c r="CP635" s="7" t="n"/>
      <c r="CQ635" s="7" t="n"/>
      <c r="CR635" s="7" t="n"/>
      <c r="CS635" s="7" t="n"/>
      <c r="CT635" s="7" t="n"/>
      <c r="CU635" s="7" t="n"/>
      <c r="CV635" s="7" t="n"/>
      <c r="CW635" s="7" t="n"/>
      <c r="CX635" s="7" t="n"/>
      <c r="CY635" s="7" t="n"/>
      <c r="CZ635" s="7" t="n"/>
      <c r="DA635" s="7" t="n"/>
      <c r="DB635" s="7" t="n"/>
      <c r="DC635" s="7" t="n"/>
      <c r="DD635" s="7" t="n"/>
      <c r="DE635" s="7" t="n"/>
      <c r="DF635" s="7" t="n"/>
      <c r="DG635" s="7" t="n"/>
      <c r="DH635" s="7" t="n"/>
      <c r="DI635" s="7" t="n"/>
      <c r="DJ635" s="7" t="n"/>
      <c r="DK635" s="7" t="n"/>
      <c r="DL635" s="7" t="n"/>
      <c r="DM635" s="7" t="n"/>
      <c r="DN635" s="7" t="n"/>
      <c r="DO635" s="7" t="n"/>
      <c r="DP635" s="7" t="n"/>
      <c r="DQ635" s="7" t="n"/>
      <c r="DR635" s="7" t="n"/>
      <c r="DS635" s="7" t="n"/>
      <c r="DT635" s="7" t="n"/>
      <c r="DU635" s="7" t="n"/>
      <c r="DV635" s="7" t="n"/>
      <c r="DW635" s="7" t="n"/>
      <c r="DX635" s="7" t="n"/>
      <c r="DY635" s="7" t="n"/>
      <c r="DZ635" s="7" t="n"/>
      <c r="EA635" s="7" t="n"/>
      <c r="EB635" s="7" t="n"/>
      <c r="EC635" s="7" t="n"/>
      <c r="ED635" s="7" t="n"/>
      <c r="EE635" s="7" t="n"/>
      <c r="EF635" s="7" t="n"/>
      <c r="EG635" s="7" t="n"/>
      <c r="EH635" s="7" t="n"/>
      <c r="EI635" s="7" t="n"/>
      <c r="EJ635" s="7" t="n"/>
      <c r="EK635" s="7" t="n"/>
      <c r="EL635" s="7" t="n"/>
      <c r="EM635" s="7" t="n"/>
      <c r="EN635" s="7" t="n"/>
      <c r="EO635" s="7" t="n"/>
      <c r="EP635" s="7" t="n"/>
      <c r="EQ635" s="7" t="n"/>
      <c r="ER635" s="7" t="n"/>
      <c r="ES635" s="7" t="n"/>
      <c r="ET635" s="7" t="n"/>
      <c r="EU635" s="7" t="n"/>
      <c r="EV635" s="7" t="n"/>
      <c r="EW635" s="7" t="n"/>
      <c r="EX635" s="7" t="n"/>
      <c r="EY635" s="7" t="n"/>
      <c r="EZ635" s="7" t="n"/>
      <c r="FA635" s="7" t="n"/>
      <c r="FB635" s="7" t="n"/>
      <c r="FC635" s="7" t="n"/>
      <c r="FD635" s="7" t="n"/>
      <c r="FE635" s="7" t="n"/>
      <c r="FF635" s="7" t="n"/>
      <c r="FG635" s="7" t="n"/>
      <c r="FH635" s="7" t="n"/>
      <c r="FI635" s="7" t="n"/>
      <c r="FJ635" s="7" t="n"/>
      <c r="FK635" s="7" t="n"/>
      <c r="FL635" s="7" t="n"/>
      <c r="FM635" s="7" t="n"/>
      <c r="FN635" s="7" t="n"/>
      <c r="FO635" s="7" t="n"/>
      <c r="FP635" s="7" t="n"/>
      <c r="FQ635" s="7" t="n"/>
      <c r="FR635" s="7" t="n"/>
      <c r="FS635" s="7" t="n"/>
      <c r="FT635" s="7" t="n"/>
      <c r="FU635" s="7" t="n"/>
      <c r="FV635" s="7" t="n"/>
      <c r="FW635" s="7" t="n"/>
      <c r="FX635" s="7" t="n"/>
      <c r="FY635" s="7" t="n"/>
      <c r="FZ635" s="7" t="n"/>
      <c r="GA635" s="7" t="n"/>
      <c r="GB635" s="7" t="n"/>
      <c r="GC635" s="7" t="n"/>
      <c r="GD635" s="7" t="n"/>
      <c r="GE635" s="7" t="n"/>
      <c r="GF635" s="7" t="n"/>
      <c r="GG635" s="7" t="n"/>
      <c r="GH635" s="7" t="n"/>
      <c r="GI635" s="7" t="n"/>
      <c r="GJ635" s="7" t="n"/>
      <c r="GK635" s="7" t="n"/>
      <c r="GL635" s="7" t="n"/>
      <c r="GM635" s="7" t="n"/>
      <c r="GN635" s="7" t="n"/>
      <c r="GO635" s="7" t="n"/>
      <c r="GP635" s="7" t="n"/>
      <c r="GQ635" s="7" t="n"/>
      <c r="GR635" s="7" t="n"/>
      <c r="GS635" s="7" t="n"/>
      <c r="GT635" s="7" t="n"/>
      <c r="GU635" s="7" t="n"/>
      <c r="GV635" s="7" t="n"/>
      <c r="GW635" s="7" t="n"/>
      <c r="GX635" s="7" t="n"/>
      <c r="GY635" s="7" t="n"/>
      <c r="GZ635" s="7" t="n"/>
      <c r="HA635" s="7" t="n"/>
      <c r="HB635" s="7" t="n"/>
      <c r="HC635" s="7" t="n"/>
      <c r="HD635" s="7" t="n"/>
      <c r="HE635" s="7" t="n"/>
      <c r="HF635" s="7" t="n"/>
      <c r="HG635" s="7" t="n"/>
      <c r="HH635" s="7" t="n"/>
      <c r="HI635" s="7" t="n"/>
      <c r="HJ635" s="7" t="n"/>
      <c r="HK635" s="7" t="n"/>
      <c r="HL635" s="7" t="n"/>
      <c r="HM635" s="7" t="n"/>
      <c r="HN635" s="7" t="n"/>
      <c r="HO635" s="7" t="n"/>
      <c r="HP635" s="7" t="n"/>
      <c r="HQ635" s="7" t="n"/>
      <c r="HR635" s="7" t="n"/>
      <c r="HS635" s="7" t="n"/>
      <c r="HT635" s="7" t="n"/>
      <c r="HU635" s="7" t="n"/>
      <c r="HV635" s="7" t="n"/>
      <c r="HW635" s="7" t="n"/>
      <c r="HX635" s="7" t="n"/>
      <c r="HY635" s="7" t="n"/>
      <c r="HZ635" s="7" t="n"/>
      <c r="IA635" s="7" t="n"/>
      <c r="IB635" s="7" t="n"/>
      <c r="IC635" s="7" t="n"/>
      <c r="ID635" s="7" t="n"/>
      <c r="IE635" s="7" t="n"/>
      <c r="IF635" s="7" t="n"/>
      <c r="IG635" s="7" t="n"/>
      <c r="IH635" s="7" t="n"/>
      <c r="II635" s="7" t="n"/>
      <c r="IJ635" s="7" t="n"/>
      <c r="IK635" s="7" t="n"/>
      <c r="IL635" s="7" t="n"/>
      <c r="IM635" s="7" t="n"/>
      <c r="IN635" s="7" t="n"/>
      <c r="IO635" s="7" t="n"/>
    </row>
    <row customFormat="true" ht="15" outlineLevel="0" r="636" s="77">
      <c r="A636" s="69" t="n"/>
      <c r="B636" s="71" t="n"/>
      <c r="C636" s="60" t="n"/>
      <c r="D636" s="71" t="n"/>
      <c r="E636" s="62" t="n"/>
      <c r="F636" s="63" t="n"/>
      <c r="G636" s="6" t="n"/>
      <c r="H636" s="6" t="n"/>
      <c r="I636" s="6" t="n"/>
      <c r="J636" s="7" t="n"/>
      <c r="K636" s="7" t="n"/>
      <c r="L636" s="7" t="n"/>
      <c r="M636" s="7" t="n"/>
      <c r="N636" s="7" t="n"/>
      <c r="O636" s="7" t="n"/>
      <c r="P636" s="7" t="n"/>
      <c r="Q636" s="7" t="n"/>
      <c r="R636" s="7" t="n"/>
      <c r="S636" s="7" t="n"/>
      <c r="T636" s="7" t="n"/>
      <c r="U636" s="7" t="n"/>
      <c r="V636" s="7" t="n"/>
      <c r="W636" s="7" t="n"/>
      <c r="X636" s="7" t="n"/>
      <c r="Y636" s="7" t="n"/>
      <c r="Z636" s="7" t="n"/>
      <c r="AA636" s="7" t="n"/>
      <c r="AB636" s="7" t="n"/>
      <c r="AC636" s="7" t="n"/>
      <c r="AD636" s="7" t="n"/>
      <c r="AE636" s="7" t="n"/>
      <c r="AF636" s="7" t="n"/>
      <c r="AG636" s="7" t="n"/>
      <c r="AH636" s="7" t="n"/>
      <c r="AI636" s="7" t="n"/>
      <c r="AJ636" s="7" t="n"/>
      <c r="AK636" s="7" t="n"/>
      <c r="AL636" s="7" t="n"/>
      <c r="AM636" s="7" t="n"/>
      <c r="AN636" s="7" t="n"/>
      <c r="AO636" s="7" t="n"/>
      <c r="AP636" s="7" t="n"/>
      <c r="AQ636" s="7" t="n"/>
      <c r="AR636" s="7" t="n"/>
      <c r="AS636" s="7" t="n"/>
      <c r="AT636" s="7" t="n"/>
      <c r="AU636" s="7" t="n"/>
      <c r="AV636" s="7" t="n"/>
      <c r="AW636" s="7" t="n"/>
      <c r="AX636" s="7" t="n"/>
      <c r="AY636" s="7" t="n"/>
      <c r="AZ636" s="7" t="n"/>
      <c r="BA636" s="7" t="n"/>
      <c r="BB636" s="7" t="n"/>
      <c r="BC636" s="7" t="n"/>
      <c r="BD636" s="7" t="n"/>
      <c r="BE636" s="7" t="n"/>
      <c r="BF636" s="7" t="n"/>
      <c r="BG636" s="7" t="n"/>
      <c r="BH636" s="7" t="n"/>
      <c r="BI636" s="7" t="n"/>
      <c r="BJ636" s="7" t="n"/>
      <c r="BK636" s="7" t="n"/>
      <c r="BL636" s="7" t="n"/>
      <c r="BM636" s="7" t="n"/>
      <c r="BN636" s="7" t="n"/>
      <c r="BO636" s="7" t="n"/>
      <c r="BP636" s="7" t="n"/>
      <c r="BQ636" s="7" t="n"/>
      <c r="BR636" s="7" t="n"/>
      <c r="BS636" s="7" t="n"/>
      <c r="BT636" s="7" t="n"/>
      <c r="BU636" s="7" t="n"/>
      <c r="BV636" s="7" t="n"/>
      <c r="BW636" s="7" t="n"/>
      <c r="BX636" s="7" t="n"/>
      <c r="BY636" s="7" t="n"/>
      <c r="BZ636" s="7" t="n"/>
      <c r="CA636" s="7" t="n"/>
      <c r="CB636" s="7" t="n"/>
      <c r="CC636" s="7" t="n"/>
      <c r="CD636" s="7" t="n"/>
      <c r="CE636" s="7" t="n"/>
      <c r="CF636" s="7" t="n"/>
      <c r="CG636" s="7" t="n"/>
      <c r="CH636" s="7" t="n"/>
      <c r="CI636" s="7" t="n"/>
      <c r="CJ636" s="7" t="n"/>
      <c r="CK636" s="7" t="n"/>
      <c r="CL636" s="7" t="n"/>
      <c r="CM636" s="7" t="n"/>
      <c r="CN636" s="7" t="n"/>
      <c r="CO636" s="7" t="n"/>
      <c r="CP636" s="7" t="n"/>
      <c r="CQ636" s="7" t="n"/>
      <c r="CR636" s="7" t="n"/>
      <c r="CS636" s="7" t="n"/>
      <c r="CT636" s="7" t="n"/>
      <c r="CU636" s="7" t="n"/>
      <c r="CV636" s="7" t="n"/>
      <c r="CW636" s="7" t="n"/>
      <c r="CX636" s="7" t="n"/>
      <c r="CY636" s="7" t="n"/>
      <c r="CZ636" s="7" t="n"/>
      <c r="DA636" s="7" t="n"/>
      <c r="DB636" s="7" t="n"/>
      <c r="DC636" s="7" t="n"/>
      <c r="DD636" s="7" t="n"/>
      <c r="DE636" s="7" t="n"/>
      <c r="DF636" s="7" t="n"/>
      <c r="DG636" s="7" t="n"/>
      <c r="DH636" s="7" t="n"/>
      <c r="DI636" s="7" t="n"/>
      <c r="DJ636" s="7" t="n"/>
      <c r="DK636" s="7" t="n"/>
      <c r="DL636" s="7" t="n"/>
      <c r="DM636" s="7" t="n"/>
      <c r="DN636" s="7" t="n"/>
      <c r="DO636" s="7" t="n"/>
      <c r="DP636" s="7" t="n"/>
      <c r="DQ636" s="7" t="n"/>
      <c r="DR636" s="7" t="n"/>
      <c r="DS636" s="7" t="n"/>
      <c r="DT636" s="7" t="n"/>
      <c r="DU636" s="7" t="n"/>
      <c r="DV636" s="7" t="n"/>
      <c r="DW636" s="7" t="n"/>
      <c r="DX636" s="7" t="n"/>
      <c r="DY636" s="7" t="n"/>
      <c r="DZ636" s="7" t="n"/>
      <c r="EA636" s="7" t="n"/>
      <c r="EB636" s="7" t="n"/>
      <c r="EC636" s="7" t="n"/>
      <c r="ED636" s="7" t="n"/>
      <c r="EE636" s="7" t="n"/>
      <c r="EF636" s="7" t="n"/>
      <c r="EG636" s="7" t="n"/>
      <c r="EH636" s="7" t="n"/>
      <c r="EI636" s="7" t="n"/>
      <c r="EJ636" s="7" t="n"/>
      <c r="EK636" s="7" t="n"/>
      <c r="EL636" s="7" t="n"/>
      <c r="EM636" s="7" t="n"/>
      <c r="EN636" s="7" t="n"/>
      <c r="EO636" s="7" t="n"/>
      <c r="EP636" s="7" t="n"/>
      <c r="EQ636" s="7" t="n"/>
      <c r="ER636" s="7" t="n"/>
      <c r="ES636" s="7" t="n"/>
      <c r="ET636" s="7" t="n"/>
      <c r="EU636" s="7" t="n"/>
      <c r="EV636" s="7" t="n"/>
      <c r="EW636" s="7" t="n"/>
      <c r="EX636" s="7" t="n"/>
      <c r="EY636" s="7" t="n"/>
      <c r="EZ636" s="7" t="n"/>
      <c r="FA636" s="7" t="n"/>
      <c r="FB636" s="7" t="n"/>
      <c r="FC636" s="7" t="n"/>
      <c r="FD636" s="7" t="n"/>
      <c r="FE636" s="7" t="n"/>
      <c r="FF636" s="7" t="n"/>
      <c r="FG636" s="7" t="n"/>
      <c r="FH636" s="7" t="n"/>
      <c r="FI636" s="7" t="n"/>
      <c r="FJ636" s="7" t="n"/>
      <c r="FK636" s="7" t="n"/>
      <c r="FL636" s="7" t="n"/>
      <c r="FM636" s="7" t="n"/>
      <c r="FN636" s="7" t="n"/>
      <c r="FO636" s="7" t="n"/>
      <c r="FP636" s="7" t="n"/>
      <c r="FQ636" s="7" t="n"/>
      <c r="FR636" s="7" t="n"/>
      <c r="FS636" s="7" t="n"/>
      <c r="FT636" s="7" t="n"/>
      <c r="FU636" s="7" t="n"/>
      <c r="FV636" s="7" t="n"/>
      <c r="FW636" s="7" t="n"/>
      <c r="FX636" s="7" t="n"/>
      <c r="FY636" s="7" t="n"/>
      <c r="FZ636" s="7" t="n"/>
      <c r="GA636" s="7" t="n"/>
      <c r="GB636" s="7" t="n"/>
      <c r="GC636" s="7" t="n"/>
      <c r="GD636" s="7" t="n"/>
      <c r="GE636" s="7" t="n"/>
      <c r="GF636" s="7" t="n"/>
      <c r="GG636" s="7" t="n"/>
      <c r="GH636" s="7" t="n"/>
      <c r="GI636" s="7" t="n"/>
      <c r="GJ636" s="7" t="n"/>
      <c r="GK636" s="7" t="n"/>
      <c r="GL636" s="7" t="n"/>
      <c r="GM636" s="7" t="n"/>
      <c r="GN636" s="7" t="n"/>
      <c r="GO636" s="7" t="n"/>
      <c r="GP636" s="7" t="n"/>
      <c r="GQ636" s="7" t="n"/>
      <c r="GR636" s="7" t="n"/>
      <c r="GS636" s="7" t="n"/>
      <c r="GT636" s="7" t="n"/>
      <c r="GU636" s="7" t="n"/>
      <c r="GV636" s="7" t="n"/>
      <c r="GW636" s="7" t="n"/>
      <c r="GX636" s="7" t="n"/>
      <c r="GY636" s="7" t="n"/>
      <c r="GZ636" s="7" t="n"/>
      <c r="HA636" s="7" t="n"/>
      <c r="HB636" s="7" t="n"/>
      <c r="HC636" s="7" t="n"/>
      <c r="HD636" s="7" t="n"/>
      <c r="HE636" s="7" t="n"/>
      <c r="HF636" s="7" t="n"/>
      <c r="HG636" s="7" t="n"/>
      <c r="HH636" s="7" t="n"/>
      <c r="HI636" s="7" t="n"/>
      <c r="HJ636" s="7" t="n"/>
      <c r="HK636" s="7" t="n"/>
      <c r="HL636" s="7" t="n"/>
      <c r="HM636" s="7" t="n"/>
      <c r="HN636" s="7" t="n"/>
      <c r="HO636" s="7" t="n"/>
      <c r="HP636" s="7" t="n"/>
      <c r="HQ636" s="7" t="n"/>
      <c r="HR636" s="7" t="n"/>
      <c r="HS636" s="7" t="n"/>
      <c r="HT636" s="7" t="n"/>
      <c r="HU636" s="7" t="n"/>
      <c r="HV636" s="7" t="n"/>
      <c r="HW636" s="7" t="n"/>
      <c r="HX636" s="7" t="n"/>
      <c r="HY636" s="7" t="n"/>
      <c r="HZ636" s="7" t="n"/>
      <c r="IA636" s="7" t="n"/>
      <c r="IB636" s="7" t="n"/>
      <c r="IC636" s="7" t="n"/>
      <c r="ID636" s="7" t="n"/>
      <c r="IE636" s="7" t="n"/>
      <c r="IF636" s="7" t="n"/>
      <c r="IG636" s="7" t="n"/>
      <c r="IH636" s="7" t="n"/>
      <c r="II636" s="7" t="n"/>
      <c r="IJ636" s="7" t="n"/>
      <c r="IK636" s="7" t="n"/>
      <c r="IL636" s="7" t="n"/>
      <c r="IM636" s="7" t="n"/>
      <c r="IN636" s="7" t="n"/>
      <c r="IO636" s="7" t="n"/>
    </row>
    <row customFormat="true" ht="15" outlineLevel="0" r="637" s="77">
      <c r="A637" s="69" t="n"/>
      <c r="B637" s="71" t="n"/>
      <c r="C637" s="60" t="n"/>
      <c r="D637" s="71" t="n"/>
      <c r="E637" s="62" t="n"/>
      <c r="F637" s="63" t="n"/>
      <c r="G637" s="6" t="n"/>
      <c r="H637" s="6" t="n"/>
      <c r="I637" s="6" t="n"/>
      <c r="J637" s="7" t="n"/>
      <c r="K637" s="7" t="n"/>
      <c r="L637" s="7" t="n"/>
      <c r="M637" s="7" t="n"/>
      <c r="N637" s="7" t="n"/>
      <c r="O637" s="7" t="n"/>
      <c r="P637" s="7" t="n"/>
      <c r="Q637" s="7" t="n"/>
      <c r="R637" s="7" t="n"/>
      <c r="S637" s="7" t="n"/>
      <c r="T637" s="7" t="n"/>
      <c r="U637" s="7" t="n"/>
      <c r="V637" s="7" t="n"/>
      <c r="W637" s="7" t="n"/>
      <c r="X637" s="7" t="n"/>
      <c r="Y637" s="7" t="n"/>
      <c r="Z637" s="7" t="n"/>
      <c r="AA637" s="7" t="n"/>
      <c r="AB637" s="7" t="n"/>
      <c r="AC637" s="7" t="n"/>
      <c r="AD637" s="7" t="n"/>
      <c r="AE637" s="7" t="n"/>
      <c r="AF637" s="7" t="n"/>
      <c r="AG637" s="7" t="n"/>
      <c r="AH637" s="7" t="n"/>
      <c r="AI637" s="7" t="n"/>
      <c r="AJ637" s="7" t="n"/>
      <c r="AK637" s="7" t="n"/>
      <c r="AL637" s="7" t="n"/>
      <c r="AM637" s="7" t="n"/>
      <c r="AN637" s="7" t="n"/>
      <c r="AO637" s="7" t="n"/>
      <c r="AP637" s="7" t="n"/>
      <c r="AQ637" s="7" t="n"/>
      <c r="AR637" s="7" t="n"/>
      <c r="AS637" s="7" t="n"/>
      <c r="AT637" s="7" t="n"/>
      <c r="AU637" s="7" t="n"/>
      <c r="AV637" s="7" t="n"/>
      <c r="AW637" s="7" t="n"/>
      <c r="AX637" s="7" t="n"/>
      <c r="AY637" s="7" t="n"/>
      <c r="AZ637" s="7" t="n"/>
      <c r="BA637" s="7" t="n"/>
      <c r="BB637" s="7" t="n"/>
      <c r="BC637" s="7" t="n"/>
      <c r="BD637" s="7" t="n"/>
      <c r="BE637" s="7" t="n"/>
      <c r="BF637" s="7" t="n"/>
      <c r="BG637" s="7" t="n"/>
      <c r="BH637" s="7" t="n"/>
      <c r="BI637" s="7" t="n"/>
      <c r="BJ637" s="7" t="n"/>
      <c r="BK637" s="7" t="n"/>
      <c r="BL637" s="7" t="n"/>
      <c r="BM637" s="7" t="n"/>
      <c r="BN637" s="7" t="n"/>
      <c r="BO637" s="7" t="n"/>
      <c r="BP637" s="7" t="n"/>
      <c r="BQ637" s="7" t="n"/>
      <c r="BR637" s="7" t="n"/>
      <c r="BS637" s="7" t="n"/>
      <c r="BT637" s="7" t="n"/>
      <c r="BU637" s="7" t="n"/>
      <c r="BV637" s="7" t="n"/>
      <c r="BW637" s="7" t="n"/>
      <c r="BX637" s="7" t="n"/>
      <c r="BY637" s="7" t="n"/>
      <c r="BZ637" s="7" t="n"/>
      <c r="CA637" s="7" t="n"/>
      <c r="CB637" s="7" t="n"/>
      <c r="CC637" s="7" t="n"/>
      <c r="CD637" s="7" t="n"/>
      <c r="CE637" s="7" t="n"/>
      <c r="CF637" s="7" t="n"/>
      <c r="CG637" s="7" t="n"/>
      <c r="CH637" s="7" t="n"/>
      <c r="CI637" s="7" t="n"/>
      <c r="CJ637" s="7" t="n"/>
      <c r="CK637" s="7" t="n"/>
      <c r="CL637" s="7" t="n"/>
      <c r="CM637" s="7" t="n"/>
      <c r="CN637" s="7" t="n"/>
      <c r="CO637" s="7" t="n"/>
      <c r="CP637" s="7" t="n"/>
      <c r="CQ637" s="7" t="n"/>
      <c r="CR637" s="7" t="n"/>
      <c r="CS637" s="7" t="n"/>
      <c r="CT637" s="7" t="n"/>
      <c r="CU637" s="7" t="n"/>
      <c r="CV637" s="7" t="n"/>
      <c r="CW637" s="7" t="n"/>
      <c r="CX637" s="7" t="n"/>
      <c r="CY637" s="7" t="n"/>
      <c r="CZ637" s="7" t="n"/>
      <c r="DA637" s="7" t="n"/>
      <c r="DB637" s="7" t="n"/>
      <c r="DC637" s="7" t="n"/>
      <c r="DD637" s="7" t="n"/>
      <c r="DE637" s="7" t="n"/>
      <c r="DF637" s="7" t="n"/>
      <c r="DG637" s="7" t="n"/>
      <c r="DH637" s="7" t="n"/>
      <c r="DI637" s="7" t="n"/>
      <c r="DJ637" s="7" t="n"/>
      <c r="DK637" s="7" t="n"/>
      <c r="DL637" s="7" t="n"/>
      <c r="DM637" s="7" t="n"/>
      <c r="DN637" s="7" t="n"/>
      <c r="DO637" s="7" t="n"/>
      <c r="DP637" s="7" t="n"/>
      <c r="DQ637" s="7" t="n"/>
      <c r="DR637" s="7" t="n"/>
      <c r="DS637" s="7" t="n"/>
      <c r="DT637" s="7" t="n"/>
      <c r="DU637" s="7" t="n"/>
      <c r="DV637" s="7" t="n"/>
      <c r="DW637" s="7" t="n"/>
      <c r="DX637" s="7" t="n"/>
      <c r="DY637" s="7" t="n"/>
      <c r="DZ637" s="7" t="n"/>
      <c r="EA637" s="7" t="n"/>
      <c r="EB637" s="7" t="n"/>
      <c r="EC637" s="7" t="n"/>
      <c r="ED637" s="7" t="n"/>
      <c r="EE637" s="7" t="n"/>
      <c r="EF637" s="7" t="n"/>
      <c r="EG637" s="7" t="n"/>
      <c r="EH637" s="7" t="n"/>
      <c r="EI637" s="7" t="n"/>
      <c r="EJ637" s="7" t="n"/>
      <c r="EK637" s="7" t="n"/>
      <c r="EL637" s="7" t="n"/>
      <c r="EM637" s="7" t="n"/>
      <c r="EN637" s="7" t="n"/>
      <c r="EO637" s="7" t="n"/>
      <c r="EP637" s="7" t="n"/>
      <c r="EQ637" s="7" t="n"/>
      <c r="ER637" s="7" t="n"/>
      <c r="ES637" s="7" t="n"/>
      <c r="ET637" s="7" t="n"/>
      <c r="EU637" s="7" t="n"/>
      <c r="EV637" s="7" t="n"/>
      <c r="EW637" s="7" t="n"/>
      <c r="EX637" s="7" t="n"/>
      <c r="EY637" s="7" t="n"/>
      <c r="EZ637" s="7" t="n"/>
      <c r="FA637" s="7" t="n"/>
      <c r="FB637" s="7" t="n"/>
      <c r="FC637" s="7" t="n"/>
      <c r="FD637" s="7" t="n"/>
      <c r="FE637" s="7" t="n"/>
      <c r="FF637" s="7" t="n"/>
      <c r="FG637" s="7" t="n"/>
      <c r="FH637" s="7" t="n"/>
      <c r="FI637" s="7" t="n"/>
      <c r="FJ637" s="7" t="n"/>
      <c r="FK637" s="7" t="n"/>
      <c r="FL637" s="7" t="n"/>
      <c r="FM637" s="7" t="n"/>
      <c r="FN637" s="7" t="n"/>
      <c r="FO637" s="7" t="n"/>
      <c r="FP637" s="7" t="n"/>
      <c r="FQ637" s="7" t="n"/>
      <c r="FR637" s="7" t="n"/>
      <c r="FS637" s="7" t="n"/>
      <c r="FT637" s="7" t="n"/>
      <c r="FU637" s="7" t="n"/>
      <c r="FV637" s="7" t="n"/>
      <c r="FW637" s="7" t="n"/>
      <c r="FX637" s="7" t="n"/>
      <c r="FY637" s="7" t="n"/>
      <c r="FZ637" s="7" t="n"/>
      <c r="GA637" s="7" t="n"/>
      <c r="GB637" s="7" t="n"/>
      <c r="GC637" s="7" t="n"/>
      <c r="GD637" s="7" t="n"/>
      <c r="GE637" s="7" t="n"/>
      <c r="GF637" s="7" t="n"/>
      <c r="GG637" s="7" t="n"/>
      <c r="GH637" s="7" t="n"/>
      <c r="GI637" s="7" t="n"/>
      <c r="GJ637" s="7" t="n"/>
      <c r="GK637" s="7" t="n"/>
      <c r="GL637" s="7" t="n"/>
      <c r="GM637" s="7" t="n"/>
      <c r="GN637" s="7" t="n"/>
      <c r="GO637" s="7" t="n"/>
      <c r="GP637" s="7" t="n"/>
      <c r="GQ637" s="7" t="n"/>
      <c r="GR637" s="7" t="n"/>
      <c r="GS637" s="7" t="n"/>
      <c r="GT637" s="7" t="n"/>
      <c r="GU637" s="7" t="n"/>
      <c r="GV637" s="7" t="n"/>
      <c r="GW637" s="7" t="n"/>
      <c r="GX637" s="7" t="n"/>
      <c r="GY637" s="7" t="n"/>
      <c r="GZ637" s="7" t="n"/>
      <c r="HA637" s="7" t="n"/>
      <c r="HB637" s="7" t="n"/>
      <c r="HC637" s="7" t="n"/>
      <c r="HD637" s="7" t="n"/>
      <c r="HE637" s="7" t="n"/>
      <c r="HF637" s="7" t="n"/>
      <c r="HG637" s="7" t="n"/>
      <c r="HH637" s="7" t="n"/>
      <c r="HI637" s="7" t="n"/>
      <c r="HJ637" s="7" t="n"/>
      <c r="HK637" s="7" t="n"/>
      <c r="HL637" s="7" t="n"/>
      <c r="HM637" s="7" t="n"/>
      <c r="HN637" s="7" t="n"/>
      <c r="HO637" s="7" t="n"/>
      <c r="HP637" s="7" t="n"/>
      <c r="HQ637" s="7" t="n"/>
      <c r="HR637" s="7" t="n"/>
      <c r="HS637" s="7" t="n"/>
      <c r="HT637" s="7" t="n"/>
      <c r="HU637" s="7" t="n"/>
      <c r="HV637" s="7" t="n"/>
      <c r="HW637" s="7" t="n"/>
      <c r="HX637" s="7" t="n"/>
      <c r="HY637" s="7" t="n"/>
      <c r="HZ637" s="7" t="n"/>
      <c r="IA637" s="7" t="n"/>
      <c r="IB637" s="7" t="n"/>
      <c r="IC637" s="7" t="n"/>
      <c r="ID637" s="7" t="n"/>
      <c r="IE637" s="7" t="n"/>
      <c r="IF637" s="7" t="n"/>
      <c r="IG637" s="7" t="n"/>
      <c r="IH637" s="7" t="n"/>
      <c r="II637" s="7" t="n"/>
      <c r="IJ637" s="7" t="n"/>
      <c r="IK637" s="7" t="n"/>
      <c r="IL637" s="7" t="n"/>
      <c r="IM637" s="7" t="n"/>
      <c r="IN637" s="7" t="n"/>
      <c r="IO637" s="7" t="n"/>
    </row>
    <row customFormat="true" ht="15" outlineLevel="0" r="638" s="77">
      <c r="A638" s="69" t="n"/>
      <c r="B638" s="71" t="n"/>
      <c r="C638" s="60" t="n"/>
      <c r="D638" s="71" t="n"/>
      <c r="E638" s="62" t="n"/>
      <c r="F638" s="63" t="n"/>
      <c r="G638" s="6" t="n"/>
      <c r="H638" s="6" t="n"/>
      <c r="I638" s="6" t="n"/>
      <c r="J638" s="7" t="n"/>
      <c r="K638" s="7" t="n"/>
      <c r="L638" s="7" t="n"/>
      <c r="M638" s="7" t="n"/>
      <c r="N638" s="7" t="n"/>
      <c r="O638" s="7" t="n"/>
      <c r="P638" s="7" t="n"/>
      <c r="Q638" s="7" t="n"/>
      <c r="R638" s="7" t="n"/>
      <c r="S638" s="7" t="n"/>
      <c r="T638" s="7" t="n"/>
      <c r="U638" s="7" t="n"/>
      <c r="V638" s="7" t="n"/>
      <c r="W638" s="7" t="n"/>
      <c r="X638" s="7" t="n"/>
      <c r="Y638" s="7" t="n"/>
      <c r="Z638" s="7" t="n"/>
      <c r="AA638" s="7" t="n"/>
      <c r="AB638" s="7" t="n"/>
      <c r="AC638" s="7" t="n"/>
      <c r="AD638" s="7" t="n"/>
      <c r="AE638" s="7" t="n"/>
      <c r="AF638" s="7" t="n"/>
      <c r="AG638" s="7" t="n"/>
      <c r="AH638" s="7" t="n"/>
      <c r="AI638" s="7" t="n"/>
      <c r="AJ638" s="7" t="n"/>
      <c r="AK638" s="7" t="n"/>
      <c r="AL638" s="7" t="n"/>
      <c r="AM638" s="7" t="n"/>
      <c r="AN638" s="7" t="n"/>
      <c r="AO638" s="7" t="n"/>
      <c r="AP638" s="7" t="n"/>
      <c r="AQ638" s="7" t="n"/>
      <c r="AR638" s="7" t="n"/>
      <c r="AS638" s="7" t="n"/>
      <c r="AT638" s="7" t="n"/>
      <c r="AU638" s="7" t="n"/>
      <c r="AV638" s="7" t="n"/>
      <c r="AW638" s="7" t="n"/>
      <c r="AX638" s="7" t="n"/>
      <c r="AY638" s="7" t="n"/>
      <c r="AZ638" s="7" t="n"/>
      <c r="BA638" s="7" t="n"/>
      <c r="BB638" s="7" t="n"/>
      <c r="BC638" s="7" t="n"/>
      <c r="BD638" s="7" t="n"/>
      <c r="BE638" s="7" t="n"/>
      <c r="BF638" s="7" t="n"/>
      <c r="BG638" s="7" t="n"/>
      <c r="BH638" s="7" t="n"/>
      <c r="BI638" s="7" t="n"/>
      <c r="BJ638" s="7" t="n"/>
      <c r="BK638" s="7" t="n"/>
      <c r="BL638" s="7" t="n"/>
      <c r="BM638" s="7" t="n"/>
      <c r="BN638" s="7" t="n"/>
      <c r="BO638" s="7" t="n"/>
      <c r="BP638" s="7" t="n"/>
      <c r="BQ638" s="7" t="n"/>
      <c r="BR638" s="7" t="n"/>
      <c r="BS638" s="7" t="n"/>
      <c r="BT638" s="7" t="n"/>
      <c r="BU638" s="7" t="n"/>
      <c r="BV638" s="7" t="n"/>
      <c r="BW638" s="7" t="n"/>
      <c r="BX638" s="7" t="n"/>
      <c r="BY638" s="7" t="n"/>
      <c r="BZ638" s="7" t="n"/>
      <c r="CA638" s="7" t="n"/>
      <c r="CB638" s="7" t="n"/>
      <c r="CC638" s="7" t="n"/>
      <c r="CD638" s="7" t="n"/>
      <c r="CE638" s="7" t="n"/>
      <c r="CF638" s="7" t="n"/>
      <c r="CG638" s="7" t="n"/>
      <c r="CH638" s="7" t="n"/>
      <c r="CI638" s="7" t="n"/>
      <c r="CJ638" s="7" t="n"/>
      <c r="CK638" s="7" t="n"/>
      <c r="CL638" s="7" t="n"/>
      <c r="CM638" s="7" t="n"/>
      <c r="CN638" s="7" t="n"/>
      <c r="CO638" s="7" t="n"/>
      <c r="CP638" s="7" t="n"/>
      <c r="CQ638" s="7" t="n"/>
      <c r="CR638" s="7" t="n"/>
      <c r="CS638" s="7" t="n"/>
      <c r="CT638" s="7" t="n"/>
      <c r="CU638" s="7" t="n"/>
      <c r="CV638" s="7" t="n"/>
      <c r="CW638" s="7" t="n"/>
      <c r="CX638" s="7" t="n"/>
      <c r="CY638" s="7" t="n"/>
      <c r="CZ638" s="7" t="n"/>
      <c r="DA638" s="7" t="n"/>
      <c r="DB638" s="7" t="n"/>
      <c r="DC638" s="7" t="n"/>
      <c r="DD638" s="7" t="n"/>
      <c r="DE638" s="7" t="n"/>
      <c r="DF638" s="7" t="n"/>
      <c r="DG638" s="7" t="n"/>
      <c r="DH638" s="7" t="n"/>
      <c r="DI638" s="7" t="n"/>
      <c r="DJ638" s="7" t="n"/>
      <c r="DK638" s="7" t="n"/>
      <c r="DL638" s="7" t="n"/>
      <c r="DM638" s="7" t="n"/>
      <c r="DN638" s="7" t="n"/>
      <c r="DO638" s="7" t="n"/>
      <c r="DP638" s="7" t="n"/>
      <c r="DQ638" s="7" t="n"/>
      <c r="DR638" s="7" t="n"/>
      <c r="DS638" s="7" t="n"/>
      <c r="DT638" s="7" t="n"/>
      <c r="DU638" s="7" t="n"/>
      <c r="DV638" s="7" t="n"/>
      <c r="DW638" s="7" t="n"/>
      <c r="DX638" s="7" t="n"/>
      <c r="DY638" s="7" t="n"/>
      <c r="DZ638" s="7" t="n"/>
      <c r="EA638" s="7" t="n"/>
      <c r="EB638" s="7" t="n"/>
      <c r="EC638" s="7" t="n"/>
      <c r="ED638" s="7" t="n"/>
      <c r="EE638" s="7" t="n"/>
      <c r="EF638" s="7" t="n"/>
      <c r="EG638" s="7" t="n"/>
      <c r="EH638" s="7" t="n"/>
      <c r="EI638" s="7" t="n"/>
      <c r="EJ638" s="7" t="n"/>
      <c r="EK638" s="7" t="n"/>
      <c r="EL638" s="7" t="n"/>
      <c r="EM638" s="7" t="n"/>
      <c r="EN638" s="7" t="n"/>
      <c r="EO638" s="7" t="n"/>
      <c r="EP638" s="7" t="n"/>
      <c r="EQ638" s="7" t="n"/>
      <c r="ER638" s="7" t="n"/>
      <c r="ES638" s="7" t="n"/>
      <c r="ET638" s="7" t="n"/>
      <c r="EU638" s="7" t="n"/>
      <c r="EV638" s="7" t="n"/>
      <c r="EW638" s="7" t="n"/>
      <c r="EX638" s="7" t="n"/>
      <c r="EY638" s="7" t="n"/>
      <c r="EZ638" s="7" t="n"/>
      <c r="FA638" s="7" t="n"/>
      <c r="FB638" s="7" t="n"/>
      <c r="FC638" s="7" t="n"/>
      <c r="FD638" s="7" t="n"/>
      <c r="FE638" s="7" t="n"/>
      <c r="FF638" s="7" t="n"/>
      <c r="FG638" s="7" t="n"/>
      <c r="FH638" s="7" t="n"/>
      <c r="FI638" s="7" t="n"/>
      <c r="FJ638" s="7" t="n"/>
      <c r="FK638" s="7" t="n"/>
      <c r="FL638" s="7" t="n"/>
      <c r="FM638" s="7" t="n"/>
      <c r="FN638" s="7" t="n"/>
      <c r="FO638" s="7" t="n"/>
      <c r="FP638" s="7" t="n"/>
      <c r="FQ638" s="7" t="n"/>
      <c r="FR638" s="7" t="n"/>
      <c r="FS638" s="7" t="n"/>
      <c r="FT638" s="7" t="n"/>
      <c r="FU638" s="7" t="n"/>
      <c r="FV638" s="7" t="n"/>
      <c r="FW638" s="7" t="n"/>
      <c r="FX638" s="7" t="n"/>
      <c r="FY638" s="7" t="n"/>
      <c r="FZ638" s="7" t="n"/>
      <c r="GA638" s="7" t="n"/>
      <c r="GB638" s="7" t="n"/>
      <c r="GC638" s="7" t="n"/>
      <c r="GD638" s="7" t="n"/>
      <c r="GE638" s="7" t="n"/>
      <c r="GF638" s="7" t="n"/>
      <c r="GG638" s="7" t="n"/>
      <c r="GH638" s="7" t="n"/>
      <c r="GI638" s="7" t="n"/>
      <c r="GJ638" s="7" t="n"/>
      <c r="GK638" s="7" t="n"/>
      <c r="GL638" s="7" t="n"/>
      <c r="GM638" s="7" t="n"/>
      <c r="GN638" s="7" t="n"/>
      <c r="GO638" s="7" t="n"/>
      <c r="GP638" s="7" t="n"/>
      <c r="GQ638" s="7" t="n"/>
      <c r="GR638" s="7" t="n"/>
      <c r="GS638" s="7" t="n"/>
      <c r="GT638" s="7" t="n"/>
      <c r="GU638" s="7" t="n"/>
      <c r="GV638" s="7" t="n"/>
      <c r="GW638" s="7" t="n"/>
      <c r="GX638" s="7" t="n"/>
      <c r="GY638" s="7" t="n"/>
      <c r="GZ638" s="7" t="n"/>
      <c r="HA638" s="7" t="n"/>
      <c r="HB638" s="7" t="n"/>
      <c r="HC638" s="7" t="n"/>
      <c r="HD638" s="7" t="n"/>
      <c r="HE638" s="7" t="n"/>
      <c r="HF638" s="7" t="n"/>
      <c r="HG638" s="7" t="n"/>
      <c r="HH638" s="7" t="n"/>
      <c r="HI638" s="7" t="n"/>
      <c r="HJ638" s="7" t="n"/>
      <c r="HK638" s="7" t="n"/>
      <c r="HL638" s="7" t="n"/>
      <c r="HM638" s="7" t="n"/>
      <c r="HN638" s="7" t="n"/>
      <c r="HO638" s="7" t="n"/>
      <c r="HP638" s="7" t="n"/>
      <c r="HQ638" s="7" t="n"/>
      <c r="HR638" s="7" t="n"/>
      <c r="HS638" s="7" t="n"/>
      <c r="HT638" s="7" t="n"/>
      <c r="HU638" s="7" t="n"/>
      <c r="HV638" s="7" t="n"/>
      <c r="HW638" s="7" t="n"/>
      <c r="HX638" s="7" t="n"/>
      <c r="HY638" s="7" t="n"/>
      <c r="HZ638" s="7" t="n"/>
      <c r="IA638" s="7" t="n"/>
      <c r="IB638" s="7" t="n"/>
      <c r="IC638" s="7" t="n"/>
      <c r="ID638" s="7" t="n"/>
      <c r="IE638" s="7" t="n"/>
      <c r="IF638" s="7" t="n"/>
      <c r="IG638" s="7" t="n"/>
      <c r="IH638" s="7" t="n"/>
      <c r="II638" s="7" t="n"/>
      <c r="IJ638" s="7" t="n"/>
      <c r="IK638" s="7" t="n"/>
      <c r="IL638" s="7" t="n"/>
      <c r="IM638" s="7" t="n"/>
      <c r="IN638" s="7" t="n"/>
      <c r="IO638" s="7" t="n"/>
    </row>
    <row customFormat="true" ht="15" outlineLevel="0" r="639" s="77">
      <c r="A639" s="69" t="n"/>
      <c r="B639" s="71" t="n"/>
      <c r="C639" s="60" t="n"/>
      <c r="D639" s="71" t="n"/>
      <c r="E639" s="62" t="n"/>
      <c r="F639" s="63" t="n"/>
      <c r="G639" s="6" t="n"/>
      <c r="H639" s="6" t="n"/>
      <c r="I639" s="6" t="n"/>
      <c r="J639" s="7" t="n"/>
      <c r="K639" s="7" t="n"/>
      <c r="L639" s="7" t="n"/>
      <c r="M639" s="7" t="n"/>
      <c r="N639" s="7" t="n"/>
      <c r="O639" s="7" t="n"/>
      <c r="P639" s="7" t="n"/>
      <c r="Q639" s="7" t="n"/>
      <c r="R639" s="7" t="n"/>
      <c r="S639" s="7" t="n"/>
      <c r="T639" s="7" t="n"/>
      <c r="U639" s="7" t="n"/>
      <c r="V639" s="7" t="n"/>
      <c r="W639" s="7" t="n"/>
      <c r="X639" s="7" t="n"/>
      <c r="Y639" s="7" t="n"/>
      <c r="Z639" s="7" t="n"/>
      <c r="AA639" s="7" t="n"/>
      <c r="AB639" s="7" t="n"/>
      <c r="AC639" s="7" t="n"/>
      <c r="AD639" s="7" t="n"/>
      <c r="AE639" s="7" t="n"/>
      <c r="AF639" s="7" t="n"/>
      <c r="AG639" s="7" t="n"/>
      <c r="AH639" s="7" t="n"/>
      <c r="AI639" s="7" t="n"/>
      <c r="AJ639" s="7" t="n"/>
      <c r="AK639" s="7" t="n"/>
      <c r="AL639" s="7" t="n"/>
      <c r="AM639" s="7" t="n"/>
      <c r="AN639" s="7" t="n"/>
      <c r="AO639" s="7" t="n"/>
      <c r="AP639" s="7" t="n"/>
      <c r="AQ639" s="7" t="n"/>
      <c r="AR639" s="7" t="n"/>
      <c r="AS639" s="7" t="n"/>
      <c r="AT639" s="7" t="n"/>
      <c r="AU639" s="7" t="n"/>
      <c r="AV639" s="7" t="n"/>
      <c r="AW639" s="7" t="n"/>
      <c r="AX639" s="7" t="n"/>
      <c r="AY639" s="7" t="n"/>
      <c r="AZ639" s="7" t="n"/>
      <c r="BA639" s="7" t="n"/>
      <c r="BB639" s="7" t="n"/>
      <c r="BC639" s="7" t="n"/>
      <c r="BD639" s="7" t="n"/>
      <c r="BE639" s="7" t="n"/>
      <c r="BF639" s="7" t="n"/>
      <c r="BG639" s="7" t="n"/>
      <c r="BH639" s="7" t="n"/>
      <c r="BI639" s="7" t="n"/>
      <c r="BJ639" s="7" t="n"/>
      <c r="BK639" s="7" t="n"/>
      <c r="BL639" s="7" t="n"/>
      <c r="BM639" s="7" t="n"/>
      <c r="BN639" s="7" t="n"/>
      <c r="BO639" s="7" t="n"/>
      <c r="BP639" s="7" t="n"/>
      <c r="BQ639" s="7" t="n"/>
      <c r="BR639" s="7" t="n"/>
      <c r="BS639" s="7" t="n"/>
      <c r="BT639" s="7" t="n"/>
      <c r="BU639" s="7" t="n"/>
      <c r="BV639" s="7" t="n"/>
      <c r="BW639" s="7" t="n"/>
      <c r="BX639" s="7" t="n"/>
      <c r="BY639" s="7" t="n"/>
      <c r="BZ639" s="7" t="n"/>
      <c r="CA639" s="7" t="n"/>
      <c r="CB639" s="7" t="n"/>
      <c r="CC639" s="7" t="n"/>
      <c r="CD639" s="7" t="n"/>
      <c r="CE639" s="7" t="n"/>
      <c r="CF639" s="7" t="n"/>
      <c r="CG639" s="7" t="n"/>
      <c r="CH639" s="7" t="n"/>
      <c r="CI639" s="7" t="n"/>
      <c r="CJ639" s="7" t="n"/>
      <c r="CK639" s="7" t="n"/>
      <c r="CL639" s="7" t="n"/>
      <c r="CM639" s="7" t="n"/>
      <c r="CN639" s="7" t="n"/>
      <c r="CO639" s="7" t="n"/>
      <c r="CP639" s="7" t="n"/>
      <c r="CQ639" s="7" t="n"/>
      <c r="CR639" s="7" t="n"/>
      <c r="CS639" s="7" t="n"/>
      <c r="CT639" s="7" t="n"/>
      <c r="CU639" s="7" t="n"/>
      <c r="CV639" s="7" t="n"/>
      <c r="CW639" s="7" t="n"/>
      <c r="CX639" s="7" t="n"/>
      <c r="CY639" s="7" t="n"/>
      <c r="CZ639" s="7" t="n"/>
      <c r="DA639" s="7" t="n"/>
      <c r="DB639" s="7" t="n"/>
      <c r="DC639" s="7" t="n"/>
      <c r="DD639" s="7" t="n"/>
      <c r="DE639" s="7" t="n"/>
      <c r="DF639" s="7" t="n"/>
      <c r="DG639" s="7" t="n"/>
      <c r="DH639" s="7" t="n"/>
      <c r="DI639" s="7" t="n"/>
      <c r="DJ639" s="7" t="n"/>
      <c r="DK639" s="7" t="n"/>
      <c r="DL639" s="7" t="n"/>
      <c r="DM639" s="7" t="n"/>
      <c r="DN639" s="7" t="n"/>
      <c r="DO639" s="7" t="n"/>
      <c r="DP639" s="7" t="n"/>
      <c r="DQ639" s="7" t="n"/>
      <c r="DR639" s="7" t="n"/>
      <c r="DS639" s="7" t="n"/>
      <c r="DT639" s="7" t="n"/>
      <c r="DU639" s="7" t="n"/>
      <c r="DV639" s="7" t="n"/>
      <c r="DW639" s="7" t="n"/>
      <c r="DX639" s="7" t="n"/>
      <c r="DY639" s="7" t="n"/>
      <c r="DZ639" s="7" t="n"/>
      <c r="EA639" s="7" t="n"/>
      <c r="EB639" s="7" t="n"/>
      <c r="EC639" s="7" t="n"/>
      <c r="ED639" s="7" t="n"/>
      <c r="EE639" s="7" t="n"/>
      <c r="EF639" s="7" t="n"/>
      <c r="EG639" s="7" t="n"/>
      <c r="EH639" s="7" t="n"/>
      <c r="EI639" s="7" t="n"/>
      <c r="EJ639" s="7" t="n"/>
      <c r="EK639" s="7" t="n"/>
      <c r="EL639" s="7" t="n"/>
      <c r="EM639" s="7" t="n"/>
      <c r="EN639" s="7" t="n"/>
      <c r="EO639" s="7" t="n"/>
      <c r="EP639" s="7" t="n"/>
      <c r="EQ639" s="7" t="n"/>
      <c r="ER639" s="7" t="n"/>
      <c r="ES639" s="7" t="n"/>
      <c r="ET639" s="7" t="n"/>
      <c r="EU639" s="7" t="n"/>
      <c r="EV639" s="7" t="n"/>
      <c r="EW639" s="7" t="n"/>
      <c r="EX639" s="7" t="n"/>
      <c r="EY639" s="7" t="n"/>
      <c r="EZ639" s="7" t="n"/>
      <c r="FA639" s="7" t="n"/>
      <c r="FB639" s="7" t="n"/>
      <c r="FC639" s="7" t="n"/>
      <c r="FD639" s="7" t="n"/>
      <c r="FE639" s="7" t="n"/>
      <c r="FF639" s="7" t="n"/>
      <c r="FG639" s="7" t="n"/>
      <c r="FH639" s="7" t="n"/>
      <c r="FI639" s="7" t="n"/>
      <c r="FJ639" s="7" t="n"/>
      <c r="FK639" s="7" t="n"/>
      <c r="FL639" s="7" t="n"/>
      <c r="FM639" s="7" t="n"/>
      <c r="FN639" s="7" t="n"/>
      <c r="FO639" s="7" t="n"/>
      <c r="FP639" s="7" t="n"/>
      <c r="FQ639" s="7" t="n"/>
      <c r="FR639" s="7" t="n"/>
      <c r="FS639" s="7" t="n"/>
      <c r="FT639" s="7" t="n"/>
      <c r="FU639" s="7" t="n"/>
      <c r="FV639" s="7" t="n"/>
      <c r="FW639" s="7" t="n"/>
      <c r="FX639" s="7" t="n"/>
      <c r="FY639" s="7" t="n"/>
      <c r="FZ639" s="7" t="n"/>
      <c r="GA639" s="7" t="n"/>
      <c r="GB639" s="7" t="n"/>
      <c r="GC639" s="7" t="n"/>
      <c r="GD639" s="7" t="n"/>
      <c r="GE639" s="7" t="n"/>
      <c r="GF639" s="7" t="n"/>
      <c r="GG639" s="7" t="n"/>
      <c r="GH639" s="7" t="n"/>
      <c r="GI639" s="7" t="n"/>
      <c r="GJ639" s="7" t="n"/>
      <c r="GK639" s="7" t="n"/>
      <c r="GL639" s="7" t="n"/>
      <c r="GM639" s="7" t="n"/>
      <c r="GN639" s="7" t="n"/>
      <c r="GO639" s="7" t="n"/>
      <c r="GP639" s="7" t="n"/>
      <c r="GQ639" s="7" t="n"/>
      <c r="GR639" s="7" t="n"/>
      <c r="GS639" s="7" t="n"/>
      <c r="GT639" s="7" t="n"/>
      <c r="GU639" s="7" t="n"/>
      <c r="GV639" s="7" t="n"/>
      <c r="GW639" s="7" t="n"/>
      <c r="GX639" s="7" t="n"/>
      <c r="GY639" s="7" t="n"/>
      <c r="GZ639" s="7" t="n"/>
      <c r="HA639" s="7" t="n"/>
      <c r="HB639" s="7" t="n"/>
      <c r="HC639" s="7" t="n"/>
      <c r="HD639" s="7" t="n"/>
      <c r="HE639" s="7" t="n"/>
      <c r="HF639" s="7" t="n"/>
      <c r="HG639" s="7" t="n"/>
      <c r="HH639" s="7" t="n"/>
      <c r="HI639" s="7" t="n"/>
      <c r="HJ639" s="7" t="n"/>
      <c r="HK639" s="7" t="n"/>
      <c r="HL639" s="7" t="n"/>
      <c r="HM639" s="7" t="n"/>
      <c r="HN639" s="7" t="n"/>
      <c r="HO639" s="7" t="n"/>
      <c r="HP639" s="7" t="n"/>
      <c r="HQ639" s="7" t="n"/>
      <c r="HR639" s="7" t="n"/>
      <c r="HS639" s="7" t="n"/>
      <c r="HT639" s="7" t="n"/>
      <c r="HU639" s="7" t="n"/>
      <c r="HV639" s="7" t="n"/>
      <c r="HW639" s="7" t="n"/>
      <c r="HX639" s="7" t="n"/>
      <c r="HY639" s="7" t="n"/>
      <c r="HZ639" s="7" t="n"/>
      <c r="IA639" s="7" t="n"/>
      <c r="IB639" s="7" t="n"/>
      <c r="IC639" s="7" t="n"/>
      <c r="ID639" s="7" t="n"/>
      <c r="IE639" s="7" t="n"/>
      <c r="IF639" s="7" t="n"/>
      <c r="IG639" s="7" t="n"/>
      <c r="IH639" s="7" t="n"/>
      <c r="II639" s="7" t="n"/>
      <c r="IJ639" s="7" t="n"/>
      <c r="IK639" s="7" t="n"/>
      <c r="IL639" s="7" t="n"/>
      <c r="IM639" s="7" t="n"/>
      <c r="IN639" s="7" t="n"/>
      <c r="IO639" s="7" t="n"/>
    </row>
    <row customFormat="true" ht="15" outlineLevel="0" r="640" s="77">
      <c r="A640" s="69" t="n"/>
      <c r="B640" s="71" t="n"/>
      <c r="C640" s="60" t="n"/>
      <c r="D640" s="71" t="n"/>
      <c r="E640" s="62" t="n"/>
      <c r="F640" s="63" t="n"/>
      <c r="G640" s="6" t="n"/>
      <c r="H640" s="6" t="n"/>
      <c r="I640" s="6" t="n"/>
      <c r="J640" s="7" t="n"/>
      <c r="K640" s="7" t="n"/>
      <c r="L640" s="7" t="n"/>
      <c r="M640" s="7" t="n"/>
      <c r="N640" s="7" t="n"/>
      <c r="O640" s="7" t="n"/>
      <c r="P640" s="7" t="n"/>
      <c r="Q640" s="7" t="n"/>
      <c r="R640" s="7" t="n"/>
      <c r="S640" s="7" t="n"/>
      <c r="T640" s="7" t="n"/>
      <c r="U640" s="7" t="n"/>
      <c r="V640" s="7" t="n"/>
      <c r="W640" s="7" t="n"/>
      <c r="X640" s="7" t="n"/>
      <c r="Y640" s="7" t="n"/>
      <c r="Z640" s="7" t="n"/>
      <c r="AA640" s="7" t="n"/>
      <c r="AB640" s="7" t="n"/>
      <c r="AC640" s="7" t="n"/>
      <c r="AD640" s="7" t="n"/>
      <c r="AE640" s="7" t="n"/>
      <c r="AF640" s="7" t="n"/>
      <c r="AG640" s="7" t="n"/>
      <c r="AH640" s="7" t="n"/>
      <c r="AI640" s="7" t="n"/>
      <c r="AJ640" s="7" t="n"/>
      <c r="AK640" s="7" t="n"/>
      <c r="AL640" s="7" t="n"/>
      <c r="AM640" s="7" t="n"/>
      <c r="AN640" s="7" t="n"/>
      <c r="AO640" s="7" t="n"/>
      <c r="AP640" s="7" t="n"/>
      <c r="AQ640" s="7" t="n"/>
      <c r="AR640" s="7" t="n"/>
      <c r="AS640" s="7" t="n"/>
      <c r="AT640" s="7" t="n"/>
      <c r="AU640" s="7" t="n"/>
      <c r="AV640" s="7" t="n"/>
      <c r="AW640" s="7" t="n"/>
      <c r="AX640" s="7" t="n"/>
      <c r="AY640" s="7" t="n"/>
      <c r="AZ640" s="7" t="n"/>
      <c r="BA640" s="7" t="n"/>
      <c r="BB640" s="7" t="n"/>
      <c r="BC640" s="7" t="n"/>
      <c r="BD640" s="7" t="n"/>
      <c r="BE640" s="7" t="n"/>
      <c r="BF640" s="7" t="n"/>
      <c r="BG640" s="7" t="n"/>
      <c r="BH640" s="7" t="n"/>
      <c r="BI640" s="7" t="n"/>
      <c r="BJ640" s="7" t="n"/>
      <c r="BK640" s="7" t="n"/>
      <c r="BL640" s="7" t="n"/>
      <c r="BM640" s="7" t="n"/>
      <c r="BN640" s="7" t="n"/>
      <c r="BO640" s="7" t="n"/>
      <c r="BP640" s="7" t="n"/>
      <c r="BQ640" s="7" t="n"/>
      <c r="BR640" s="7" t="n"/>
      <c r="BS640" s="7" t="n"/>
      <c r="BT640" s="7" t="n"/>
      <c r="BU640" s="7" t="n"/>
      <c r="BV640" s="7" t="n"/>
      <c r="BW640" s="7" t="n"/>
      <c r="BX640" s="7" t="n"/>
      <c r="BY640" s="7" t="n"/>
      <c r="BZ640" s="7" t="n"/>
      <c r="CA640" s="7" t="n"/>
      <c r="CB640" s="7" t="n"/>
      <c r="CC640" s="7" t="n"/>
      <c r="CD640" s="7" t="n"/>
      <c r="CE640" s="7" t="n"/>
      <c r="CF640" s="7" t="n"/>
      <c r="CG640" s="7" t="n"/>
      <c r="CH640" s="7" t="n"/>
      <c r="CI640" s="7" t="n"/>
      <c r="CJ640" s="7" t="n"/>
      <c r="CK640" s="7" t="n"/>
      <c r="CL640" s="7" t="n"/>
      <c r="CM640" s="7" t="n"/>
      <c r="CN640" s="7" t="n"/>
      <c r="CO640" s="7" t="n"/>
      <c r="CP640" s="7" t="n"/>
      <c r="CQ640" s="7" t="n"/>
      <c r="CR640" s="7" t="n"/>
      <c r="CS640" s="7" t="n"/>
      <c r="CT640" s="7" t="n"/>
      <c r="CU640" s="7" t="n"/>
      <c r="CV640" s="7" t="n"/>
      <c r="CW640" s="7" t="n"/>
      <c r="CX640" s="7" t="n"/>
      <c r="CY640" s="7" t="n"/>
      <c r="CZ640" s="7" t="n"/>
      <c r="DA640" s="7" t="n"/>
      <c r="DB640" s="7" t="n"/>
      <c r="DC640" s="7" t="n"/>
      <c r="DD640" s="7" t="n"/>
      <c r="DE640" s="7" t="n"/>
      <c r="DF640" s="7" t="n"/>
      <c r="DG640" s="7" t="n"/>
      <c r="DH640" s="7" t="n"/>
      <c r="DI640" s="7" t="n"/>
      <c r="DJ640" s="7" t="n"/>
      <c r="DK640" s="7" t="n"/>
      <c r="DL640" s="7" t="n"/>
      <c r="DM640" s="7" t="n"/>
      <c r="DN640" s="7" t="n"/>
      <c r="DO640" s="7" t="n"/>
      <c r="DP640" s="7" t="n"/>
      <c r="DQ640" s="7" t="n"/>
      <c r="DR640" s="7" t="n"/>
      <c r="DS640" s="7" t="n"/>
      <c r="DT640" s="7" t="n"/>
      <c r="DU640" s="7" t="n"/>
      <c r="DV640" s="7" t="n"/>
      <c r="DW640" s="7" t="n"/>
      <c r="DX640" s="7" t="n"/>
      <c r="DY640" s="7" t="n"/>
      <c r="DZ640" s="7" t="n"/>
      <c r="EA640" s="7" t="n"/>
      <c r="EB640" s="7" t="n"/>
      <c r="EC640" s="7" t="n"/>
      <c r="ED640" s="7" t="n"/>
      <c r="EE640" s="7" t="n"/>
      <c r="EF640" s="7" t="n"/>
      <c r="EG640" s="7" t="n"/>
      <c r="EH640" s="7" t="n"/>
      <c r="EI640" s="7" t="n"/>
      <c r="EJ640" s="7" t="n"/>
      <c r="EK640" s="7" t="n"/>
      <c r="EL640" s="7" t="n"/>
      <c r="EM640" s="7" t="n"/>
      <c r="EN640" s="7" t="n"/>
      <c r="EO640" s="7" t="n"/>
      <c r="EP640" s="7" t="n"/>
      <c r="EQ640" s="7" t="n"/>
      <c r="ER640" s="7" t="n"/>
      <c r="ES640" s="7" t="n"/>
      <c r="ET640" s="7" t="n"/>
      <c r="EU640" s="7" t="n"/>
      <c r="EV640" s="7" t="n"/>
      <c r="EW640" s="7" t="n"/>
      <c r="EX640" s="7" t="n"/>
      <c r="EY640" s="7" t="n"/>
      <c r="EZ640" s="7" t="n"/>
      <c r="FA640" s="7" t="n"/>
      <c r="FB640" s="7" t="n"/>
      <c r="FC640" s="7" t="n"/>
      <c r="FD640" s="7" t="n"/>
      <c r="FE640" s="7" t="n"/>
      <c r="FF640" s="7" t="n"/>
      <c r="FG640" s="7" t="n"/>
      <c r="FH640" s="7" t="n"/>
      <c r="FI640" s="7" t="n"/>
      <c r="FJ640" s="7" t="n"/>
      <c r="FK640" s="7" t="n"/>
      <c r="FL640" s="7" t="n"/>
      <c r="FM640" s="7" t="n"/>
      <c r="FN640" s="7" t="n"/>
      <c r="FO640" s="7" t="n"/>
      <c r="FP640" s="7" t="n"/>
      <c r="FQ640" s="7" t="n"/>
      <c r="FR640" s="7" t="n"/>
      <c r="FS640" s="7" t="n"/>
      <c r="FT640" s="7" t="n"/>
      <c r="FU640" s="7" t="n"/>
      <c r="FV640" s="7" t="n"/>
      <c r="FW640" s="7" t="n"/>
      <c r="FX640" s="7" t="n"/>
      <c r="FY640" s="7" t="n"/>
      <c r="FZ640" s="7" t="n"/>
      <c r="GA640" s="7" t="n"/>
      <c r="GB640" s="7" t="n"/>
      <c r="GC640" s="7" t="n"/>
      <c r="GD640" s="7" t="n"/>
      <c r="GE640" s="7" t="n"/>
      <c r="GF640" s="7" t="n"/>
      <c r="GG640" s="7" t="n"/>
      <c r="GH640" s="7" t="n"/>
      <c r="GI640" s="7" t="n"/>
      <c r="GJ640" s="7" t="n"/>
      <c r="GK640" s="7" t="n"/>
      <c r="GL640" s="7" t="n"/>
      <c r="GM640" s="7" t="n"/>
      <c r="GN640" s="7" t="n"/>
      <c r="GO640" s="7" t="n"/>
      <c r="GP640" s="7" t="n"/>
      <c r="GQ640" s="7" t="n"/>
      <c r="GR640" s="7" t="n"/>
      <c r="GS640" s="7" t="n"/>
      <c r="GT640" s="7" t="n"/>
      <c r="GU640" s="7" t="n"/>
      <c r="GV640" s="7" t="n"/>
      <c r="GW640" s="7" t="n"/>
      <c r="GX640" s="7" t="n"/>
      <c r="GY640" s="7" t="n"/>
      <c r="GZ640" s="7" t="n"/>
      <c r="HA640" s="7" t="n"/>
      <c r="HB640" s="7" t="n"/>
      <c r="HC640" s="7" t="n"/>
      <c r="HD640" s="7" t="n"/>
      <c r="HE640" s="7" t="n"/>
      <c r="HF640" s="7" t="n"/>
      <c r="HG640" s="7" t="n"/>
      <c r="HH640" s="7" t="n"/>
      <c r="HI640" s="7" t="n"/>
      <c r="HJ640" s="7" t="n"/>
      <c r="HK640" s="7" t="n"/>
      <c r="HL640" s="7" t="n"/>
      <c r="HM640" s="7" t="n"/>
      <c r="HN640" s="7" t="n"/>
      <c r="HO640" s="7" t="n"/>
      <c r="HP640" s="7" t="n"/>
      <c r="HQ640" s="7" t="n"/>
      <c r="HR640" s="7" t="n"/>
      <c r="HS640" s="7" t="n"/>
      <c r="HT640" s="7" t="n"/>
      <c r="HU640" s="7" t="n"/>
      <c r="HV640" s="7" t="n"/>
      <c r="HW640" s="7" t="n"/>
      <c r="HX640" s="7" t="n"/>
      <c r="HY640" s="7" t="n"/>
      <c r="HZ640" s="7" t="n"/>
      <c r="IA640" s="7" t="n"/>
      <c r="IB640" s="7" t="n"/>
      <c r="IC640" s="7" t="n"/>
      <c r="ID640" s="7" t="n"/>
      <c r="IE640" s="7" t="n"/>
      <c r="IF640" s="7" t="n"/>
      <c r="IG640" s="7" t="n"/>
      <c r="IH640" s="7" t="n"/>
      <c r="II640" s="7" t="n"/>
      <c r="IJ640" s="7" t="n"/>
      <c r="IK640" s="7" t="n"/>
      <c r="IL640" s="7" t="n"/>
      <c r="IM640" s="7" t="n"/>
      <c r="IN640" s="7" t="n"/>
      <c r="IO640" s="7" t="n"/>
    </row>
    <row customFormat="true" ht="15" outlineLevel="0" r="641" s="77">
      <c r="A641" s="69" t="n"/>
      <c r="B641" s="71" t="n"/>
      <c r="C641" s="60" t="n"/>
      <c r="D641" s="71" t="n"/>
      <c r="E641" s="62" t="n"/>
      <c r="F641" s="63" t="n"/>
      <c r="G641" s="6" t="n"/>
      <c r="H641" s="6" t="n"/>
      <c r="I641" s="6" t="n"/>
      <c r="J641" s="7" t="n"/>
      <c r="K641" s="7" t="n"/>
      <c r="L641" s="7" t="n"/>
      <c r="M641" s="7" t="n"/>
      <c r="N641" s="7" t="n"/>
      <c r="O641" s="7" t="n"/>
      <c r="P641" s="7" t="n"/>
      <c r="Q641" s="7" t="n"/>
      <c r="R641" s="7" t="n"/>
      <c r="S641" s="7" t="n"/>
      <c r="T641" s="7" t="n"/>
      <c r="U641" s="7" t="n"/>
      <c r="V641" s="7" t="n"/>
      <c r="W641" s="7" t="n"/>
      <c r="X641" s="7" t="n"/>
      <c r="Y641" s="7" t="n"/>
      <c r="Z641" s="7" t="n"/>
      <c r="AA641" s="7" t="n"/>
      <c r="AB641" s="7" t="n"/>
      <c r="AC641" s="7" t="n"/>
      <c r="AD641" s="7" t="n"/>
      <c r="AE641" s="7" t="n"/>
      <c r="AF641" s="7" t="n"/>
      <c r="AG641" s="7" t="n"/>
      <c r="AH641" s="7" t="n"/>
      <c r="AI641" s="7" t="n"/>
      <c r="AJ641" s="7" t="n"/>
      <c r="AK641" s="7" t="n"/>
      <c r="AL641" s="7" t="n"/>
      <c r="AM641" s="7" t="n"/>
      <c r="AN641" s="7" t="n"/>
      <c r="AO641" s="7" t="n"/>
      <c r="AP641" s="7" t="n"/>
      <c r="AQ641" s="7" t="n"/>
      <c r="AR641" s="7" t="n"/>
      <c r="AS641" s="7" t="n"/>
      <c r="AT641" s="7" t="n"/>
      <c r="AU641" s="7" t="n"/>
      <c r="AV641" s="7" t="n"/>
      <c r="AW641" s="7" t="n"/>
      <c r="AX641" s="7" t="n"/>
      <c r="AY641" s="7" t="n"/>
      <c r="AZ641" s="7" t="n"/>
      <c r="BA641" s="7" t="n"/>
      <c r="BB641" s="7" t="n"/>
      <c r="BC641" s="7" t="n"/>
      <c r="BD641" s="7" t="n"/>
      <c r="BE641" s="7" t="n"/>
      <c r="BF641" s="7" t="n"/>
      <c r="BG641" s="7" t="n"/>
      <c r="BH641" s="7" t="n"/>
      <c r="BI641" s="7" t="n"/>
      <c r="BJ641" s="7" t="n"/>
      <c r="BK641" s="7" t="n"/>
      <c r="BL641" s="7" t="n"/>
      <c r="BM641" s="7" t="n"/>
      <c r="BN641" s="7" t="n"/>
      <c r="BO641" s="7" t="n"/>
      <c r="BP641" s="7" t="n"/>
      <c r="BQ641" s="7" t="n"/>
      <c r="BR641" s="7" t="n"/>
      <c r="BS641" s="7" t="n"/>
      <c r="BT641" s="7" t="n"/>
      <c r="BU641" s="7" t="n"/>
      <c r="BV641" s="7" t="n"/>
      <c r="BW641" s="7" t="n"/>
      <c r="BX641" s="7" t="n"/>
      <c r="BY641" s="7" t="n"/>
      <c r="BZ641" s="7" t="n"/>
      <c r="CA641" s="7" t="n"/>
      <c r="CB641" s="7" t="n"/>
      <c r="CC641" s="7" t="n"/>
      <c r="CD641" s="7" t="n"/>
      <c r="CE641" s="7" t="n"/>
      <c r="CF641" s="7" t="n"/>
      <c r="CG641" s="7" t="n"/>
      <c r="CH641" s="7" t="n"/>
      <c r="CI641" s="7" t="n"/>
      <c r="CJ641" s="7" t="n"/>
      <c r="CK641" s="7" t="n"/>
      <c r="CL641" s="7" t="n"/>
      <c r="CM641" s="7" t="n"/>
      <c r="CN641" s="7" t="n"/>
      <c r="CO641" s="7" t="n"/>
      <c r="CP641" s="7" t="n"/>
      <c r="CQ641" s="7" t="n"/>
      <c r="CR641" s="7" t="n"/>
      <c r="CS641" s="7" t="n"/>
      <c r="CT641" s="7" t="n"/>
      <c r="CU641" s="7" t="n"/>
      <c r="CV641" s="7" t="n"/>
      <c r="CW641" s="7" t="n"/>
      <c r="CX641" s="7" t="n"/>
      <c r="CY641" s="7" t="n"/>
      <c r="CZ641" s="7" t="n"/>
      <c r="DA641" s="7" t="n"/>
      <c r="DB641" s="7" t="n"/>
      <c r="DC641" s="7" t="n"/>
      <c r="DD641" s="7" t="n"/>
      <c r="DE641" s="7" t="n"/>
      <c r="DF641" s="7" t="n"/>
      <c r="DG641" s="7" t="n"/>
      <c r="DH641" s="7" t="n"/>
      <c r="DI641" s="7" t="n"/>
      <c r="DJ641" s="7" t="n"/>
      <c r="DK641" s="7" t="n"/>
      <c r="DL641" s="7" t="n"/>
      <c r="DM641" s="7" t="n"/>
      <c r="DN641" s="7" t="n"/>
      <c r="DO641" s="7" t="n"/>
      <c r="DP641" s="7" t="n"/>
      <c r="DQ641" s="7" t="n"/>
      <c r="DR641" s="7" t="n"/>
      <c r="DS641" s="7" t="n"/>
      <c r="DT641" s="7" t="n"/>
      <c r="DU641" s="7" t="n"/>
      <c r="DV641" s="7" t="n"/>
      <c r="DW641" s="7" t="n"/>
      <c r="DX641" s="7" t="n"/>
      <c r="DY641" s="7" t="n"/>
      <c r="DZ641" s="7" t="n"/>
      <c r="EA641" s="7" t="n"/>
      <c r="EB641" s="7" t="n"/>
      <c r="EC641" s="7" t="n"/>
      <c r="ED641" s="7" t="n"/>
      <c r="EE641" s="7" t="n"/>
      <c r="EF641" s="7" t="n"/>
      <c r="EG641" s="7" t="n"/>
      <c r="EH641" s="7" t="n"/>
      <c r="EI641" s="7" t="n"/>
      <c r="EJ641" s="7" t="n"/>
      <c r="EK641" s="7" t="n"/>
      <c r="EL641" s="7" t="n"/>
      <c r="EM641" s="7" t="n"/>
      <c r="EN641" s="7" t="n"/>
      <c r="EO641" s="7" t="n"/>
      <c r="EP641" s="7" t="n"/>
      <c r="EQ641" s="7" t="n"/>
      <c r="ER641" s="7" t="n"/>
      <c r="ES641" s="7" t="n"/>
      <c r="ET641" s="7" t="n"/>
      <c r="EU641" s="7" t="n"/>
      <c r="EV641" s="7" t="n"/>
      <c r="EW641" s="7" t="n"/>
      <c r="EX641" s="7" t="n"/>
      <c r="EY641" s="7" t="n"/>
      <c r="EZ641" s="7" t="n"/>
      <c r="FA641" s="7" t="n"/>
      <c r="FB641" s="7" t="n"/>
      <c r="FC641" s="7" t="n"/>
      <c r="FD641" s="7" t="n"/>
      <c r="FE641" s="7" t="n"/>
      <c r="FF641" s="7" t="n"/>
      <c r="FG641" s="7" t="n"/>
      <c r="FH641" s="7" t="n"/>
      <c r="FI641" s="7" t="n"/>
      <c r="FJ641" s="7" t="n"/>
      <c r="FK641" s="7" t="n"/>
      <c r="FL641" s="7" t="n"/>
      <c r="FM641" s="7" t="n"/>
      <c r="FN641" s="7" t="n"/>
      <c r="FO641" s="7" t="n"/>
      <c r="FP641" s="7" t="n"/>
      <c r="FQ641" s="7" t="n"/>
      <c r="FR641" s="7" t="n"/>
      <c r="FS641" s="7" t="n"/>
      <c r="FT641" s="7" t="n"/>
      <c r="FU641" s="7" t="n"/>
      <c r="FV641" s="7" t="n"/>
      <c r="FW641" s="7" t="n"/>
      <c r="FX641" s="7" t="n"/>
      <c r="FY641" s="7" t="n"/>
      <c r="FZ641" s="7" t="n"/>
      <c r="GA641" s="7" t="n"/>
      <c r="GB641" s="7" t="n"/>
      <c r="GC641" s="7" t="n"/>
      <c r="GD641" s="7" t="n"/>
      <c r="GE641" s="7" t="n"/>
      <c r="GF641" s="7" t="n"/>
      <c r="GG641" s="7" t="n"/>
      <c r="GH641" s="7" t="n"/>
      <c r="GI641" s="7" t="n"/>
      <c r="GJ641" s="7" t="n"/>
      <c r="GK641" s="7" t="n"/>
      <c r="GL641" s="7" t="n"/>
      <c r="GM641" s="7" t="n"/>
      <c r="GN641" s="7" t="n"/>
      <c r="GO641" s="7" t="n"/>
      <c r="GP641" s="7" t="n"/>
      <c r="GQ641" s="7" t="n"/>
      <c r="GR641" s="7" t="n"/>
      <c r="GS641" s="7" t="n"/>
      <c r="GT641" s="7" t="n"/>
      <c r="GU641" s="7" t="n"/>
      <c r="GV641" s="7" t="n"/>
      <c r="GW641" s="7" t="n"/>
      <c r="GX641" s="7" t="n"/>
      <c r="GY641" s="7" t="n"/>
      <c r="GZ641" s="7" t="n"/>
      <c r="HA641" s="7" t="n"/>
      <c r="HB641" s="7" t="n"/>
      <c r="HC641" s="7" t="n"/>
      <c r="HD641" s="7" t="n"/>
      <c r="HE641" s="7" t="n"/>
      <c r="HF641" s="7" t="n"/>
      <c r="HG641" s="7" t="n"/>
      <c r="HH641" s="7" t="n"/>
      <c r="HI641" s="7" t="n"/>
      <c r="HJ641" s="7" t="n"/>
      <c r="HK641" s="7" t="n"/>
      <c r="HL641" s="7" t="n"/>
      <c r="HM641" s="7" t="n"/>
      <c r="HN641" s="7" t="n"/>
      <c r="HO641" s="7" t="n"/>
      <c r="HP641" s="7" t="n"/>
      <c r="HQ641" s="7" t="n"/>
      <c r="HR641" s="7" t="n"/>
      <c r="HS641" s="7" t="n"/>
      <c r="HT641" s="7" t="n"/>
      <c r="HU641" s="7" t="n"/>
      <c r="HV641" s="7" t="n"/>
      <c r="HW641" s="7" t="n"/>
      <c r="HX641" s="7" t="n"/>
      <c r="HY641" s="7" t="n"/>
      <c r="HZ641" s="7" t="n"/>
      <c r="IA641" s="7" t="n"/>
      <c r="IB641" s="7" t="n"/>
      <c r="IC641" s="7" t="n"/>
      <c r="ID641" s="7" t="n"/>
      <c r="IE641" s="7" t="n"/>
      <c r="IF641" s="7" t="n"/>
      <c r="IG641" s="7" t="n"/>
      <c r="IH641" s="7" t="n"/>
      <c r="II641" s="7" t="n"/>
      <c r="IJ641" s="7" t="n"/>
      <c r="IK641" s="7" t="n"/>
      <c r="IL641" s="7" t="n"/>
      <c r="IM641" s="7" t="n"/>
      <c r="IN641" s="7" t="n"/>
      <c r="IO641" s="7" t="n"/>
    </row>
    <row customFormat="true" ht="15" outlineLevel="0" r="642" s="77">
      <c r="A642" s="69" t="n"/>
      <c r="B642" s="71" t="n"/>
      <c r="C642" s="60" t="n"/>
      <c r="D642" s="71" t="n"/>
      <c r="E642" s="62" t="n"/>
      <c r="F642" s="63" t="n"/>
      <c r="G642" s="6" t="n"/>
      <c r="H642" s="6" t="n"/>
      <c r="I642" s="6" t="n"/>
      <c r="J642" s="7" t="n"/>
      <c r="K642" s="7" t="n"/>
      <c r="L642" s="7" t="n"/>
      <c r="M642" s="7" t="n"/>
      <c r="N642" s="7" t="n"/>
      <c r="O642" s="7" t="n"/>
      <c r="P642" s="7" t="n"/>
      <c r="Q642" s="7" t="n"/>
      <c r="R642" s="7" t="n"/>
      <c r="S642" s="7" t="n"/>
      <c r="T642" s="7" t="n"/>
      <c r="U642" s="7" t="n"/>
      <c r="V642" s="7" t="n"/>
      <c r="W642" s="7" t="n"/>
      <c r="X642" s="7" t="n"/>
      <c r="Y642" s="7" t="n"/>
      <c r="Z642" s="7" t="n"/>
      <c r="AA642" s="7" t="n"/>
      <c r="AB642" s="7" t="n"/>
      <c r="AC642" s="7" t="n"/>
      <c r="AD642" s="7" t="n"/>
      <c r="AE642" s="7" t="n"/>
      <c r="AF642" s="7" t="n"/>
      <c r="AG642" s="7" t="n"/>
      <c r="AH642" s="7" t="n"/>
      <c r="AI642" s="7" t="n"/>
      <c r="AJ642" s="7" t="n"/>
      <c r="AK642" s="7" t="n"/>
      <c r="AL642" s="7" t="n"/>
      <c r="AM642" s="7" t="n"/>
      <c r="AN642" s="7" t="n"/>
      <c r="AO642" s="7" t="n"/>
      <c r="AP642" s="7" t="n"/>
      <c r="AQ642" s="7" t="n"/>
      <c r="AR642" s="7" t="n"/>
      <c r="AS642" s="7" t="n"/>
      <c r="AT642" s="7" t="n"/>
      <c r="AU642" s="7" t="n"/>
      <c r="AV642" s="7" t="n"/>
      <c r="AW642" s="7" t="n"/>
      <c r="AX642" s="7" t="n"/>
      <c r="AY642" s="7" t="n"/>
      <c r="AZ642" s="7" t="n"/>
      <c r="BA642" s="7" t="n"/>
      <c r="BB642" s="7" t="n"/>
      <c r="BC642" s="7" t="n"/>
      <c r="BD642" s="7" t="n"/>
      <c r="BE642" s="7" t="n"/>
      <c r="BF642" s="7" t="n"/>
      <c r="BG642" s="7" t="n"/>
      <c r="BH642" s="7" t="n"/>
      <c r="BI642" s="7" t="n"/>
      <c r="BJ642" s="7" t="n"/>
      <c r="BK642" s="7" t="n"/>
      <c r="BL642" s="7" t="n"/>
      <c r="BM642" s="7" t="n"/>
      <c r="BN642" s="7" t="n"/>
      <c r="BO642" s="7" t="n"/>
      <c r="BP642" s="7" t="n"/>
      <c r="BQ642" s="7" t="n"/>
      <c r="BR642" s="7" t="n"/>
      <c r="BS642" s="7" t="n"/>
      <c r="BT642" s="7" t="n"/>
      <c r="BU642" s="7" t="n"/>
      <c r="BV642" s="7" t="n"/>
      <c r="BW642" s="7" t="n"/>
      <c r="BX642" s="7" t="n"/>
      <c r="BY642" s="7" t="n"/>
      <c r="BZ642" s="7" t="n"/>
      <c r="CA642" s="7" t="n"/>
      <c r="CB642" s="7" t="n"/>
      <c r="CC642" s="7" t="n"/>
      <c r="CD642" s="7" t="n"/>
      <c r="CE642" s="7" t="n"/>
      <c r="CF642" s="7" t="n"/>
      <c r="CG642" s="7" t="n"/>
      <c r="CH642" s="7" t="n"/>
      <c r="CI642" s="7" t="n"/>
      <c r="CJ642" s="7" t="n"/>
      <c r="CK642" s="7" t="n"/>
      <c r="CL642" s="7" t="n"/>
      <c r="CM642" s="7" t="n"/>
      <c r="CN642" s="7" t="n"/>
      <c r="CO642" s="7" t="n"/>
      <c r="CP642" s="7" t="n"/>
      <c r="CQ642" s="7" t="n"/>
      <c r="CR642" s="7" t="n"/>
      <c r="CS642" s="7" t="n"/>
      <c r="CT642" s="7" t="n"/>
      <c r="CU642" s="7" t="n"/>
      <c r="CV642" s="7" t="n"/>
      <c r="CW642" s="7" t="n"/>
      <c r="CX642" s="7" t="n"/>
      <c r="CY642" s="7" t="n"/>
      <c r="CZ642" s="7" t="n"/>
      <c r="DA642" s="7" t="n"/>
      <c r="DB642" s="7" t="n"/>
      <c r="DC642" s="7" t="n"/>
      <c r="DD642" s="7" t="n"/>
      <c r="DE642" s="7" t="n"/>
      <c r="DF642" s="7" t="n"/>
      <c r="DG642" s="7" t="n"/>
      <c r="DH642" s="7" t="n"/>
      <c r="DI642" s="7" t="n"/>
      <c r="DJ642" s="7" t="n"/>
      <c r="DK642" s="7" t="n"/>
      <c r="DL642" s="7" t="n"/>
      <c r="DM642" s="7" t="n"/>
      <c r="DN642" s="7" t="n"/>
      <c r="DO642" s="7" t="n"/>
      <c r="DP642" s="7" t="n"/>
      <c r="DQ642" s="7" t="n"/>
      <c r="DR642" s="7" t="n"/>
      <c r="DS642" s="7" t="n"/>
      <c r="DT642" s="7" t="n"/>
      <c r="DU642" s="7" t="n"/>
      <c r="DV642" s="7" t="n"/>
      <c r="DW642" s="7" t="n"/>
      <c r="DX642" s="7" t="n"/>
      <c r="DY642" s="7" t="n"/>
      <c r="DZ642" s="7" t="n"/>
      <c r="EA642" s="7" t="n"/>
      <c r="EB642" s="7" t="n"/>
      <c r="EC642" s="7" t="n"/>
      <c r="ED642" s="7" t="n"/>
      <c r="EE642" s="7" t="n"/>
      <c r="EF642" s="7" t="n"/>
      <c r="EG642" s="7" t="n"/>
      <c r="EH642" s="7" t="n"/>
      <c r="EI642" s="7" t="n"/>
      <c r="EJ642" s="7" t="n"/>
      <c r="EK642" s="7" t="n"/>
      <c r="EL642" s="7" t="n"/>
      <c r="EM642" s="7" t="n"/>
      <c r="EN642" s="7" t="n"/>
      <c r="EO642" s="7" t="n"/>
      <c r="EP642" s="7" t="n"/>
      <c r="EQ642" s="7" t="n"/>
      <c r="ER642" s="7" t="n"/>
      <c r="ES642" s="7" t="n"/>
      <c r="ET642" s="7" t="n"/>
      <c r="EU642" s="7" t="n"/>
      <c r="EV642" s="7" t="n"/>
      <c r="EW642" s="7" t="n"/>
      <c r="EX642" s="7" t="n"/>
      <c r="EY642" s="7" t="n"/>
      <c r="EZ642" s="7" t="n"/>
      <c r="FA642" s="7" t="n"/>
      <c r="FB642" s="7" t="n"/>
      <c r="FC642" s="7" t="n"/>
      <c r="FD642" s="7" t="n"/>
      <c r="FE642" s="7" t="n"/>
      <c r="FF642" s="7" t="n"/>
      <c r="FG642" s="7" t="n"/>
      <c r="FH642" s="7" t="n"/>
      <c r="FI642" s="7" t="n"/>
      <c r="FJ642" s="7" t="n"/>
      <c r="FK642" s="7" t="n"/>
      <c r="FL642" s="7" t="n"/>
      <c r="FM642" s="7" t="n"/>
      <c r="FN642" s="7" t="n"/>
      <c r="FO642" s="7" t="n"/>
      <c r="FP642" s="7" t="n"/>
      <c r="FQ642" s="7" t="n"/>
      <c r="FR642" s="7" t="n"/>
      <c r="FS642" s="7" t="n"/>
      <c r="FT642" s="7" t="n"/>
      <c r="FU642" s="7" t="n"/>
      <c r="FV642" s="7" t="n"/>
      <c r="FW642" s="7" t="n"/>
      <c r="FX642" s="7" t="n"/>
      <c r="FY642" s="7" t="n"/>
      <c r="FZ642" s="7" t="n"/>
      <c r="GA642" s="7" t="n"/>
      <c r="GB642" s="7" t="n"/>
      <c r="GC642" s="7" t="n"/>
      <c r="GD642" s="7" t="n"/>
      <c r="GE642" s="7" t="n"/>
      <c r="GF642" s="7" t="n"/>
      <c r="GG642" s="7" t="n"/>
      <c r="GH642" s="7" t="n"/>
      <c r="GI642" s="7" t="n"/>
      <c r="GJ642" s="7" t="n"/>
      <c r="GK642" s="7" t="n"/>
      <c r="GL642" s="7" t="n"/>
      <c r="GM642" s="7" t="n"/>
      <c r="GN642" s="7" t="n"/>
      <c r="GO642" s="7" t="n"/>
      <c r="GP642" s="7" t="n"/>
      <c r="GQ642" s="7" t="n"/>
      <c r="GR642" s="7" t="n"/>
      <c r="GS642" s="7" t="n"/>
      <c r="GT642" s="7" t="n"/>
      <c r="GU642" s="7" t="n"/>
      <c r="GV642" s="7" t="n"/>
      <c r="GW642" s="7" t="n"/>
      <c r="GX642" s="7" t="n"/>
      <c r="GY642" s="7" t="n"/>
      <c r="GZ642" s="7" t="n"/>
      <c r="HA642" s="7" t="n"/>
      <c r="HB642" s="7" t="n"/>
      <c r="HC642" s="7" t="n"/>
      <c r="HD642" s="7" t="n"/>
      <c r="HE642" s="7" t="n"/>
      <c r="HF642" s="7" t="n"/>
      <c r="HG642" s="7" t="n"/>
      <c r="HH642" s="7" t="n"/>
      <c r="HI642" s="7" t="n"/>
      <c r="HJ642" s="7" t="n"/>
      <c r="HK642" s="7" t="n"/>
      <c r="HL642" s="7" t="n"/>
      <c r="HM642" s="7" t="n"/>
      <c r="HN642" s="7" t="n"/>
      <c r="HO642" s="7" t="n"/>
      <c r="HP642" s="7" t="n"/>
      <c r="HQ642" s="7" t="n"/>
      <c r="HR642" s="7" t="n"/>
      <c r="HS642" s="7" t="n"/>
      <c r="HT642" s="7" t="n"/>
      <c r="HU642" s="7" t="n"/>
      <c r="HV642" s="7" t="n"/>
      <c r="HW642" s="7" t="n"/>
      <c r="HX642" s="7" t="n"/>
      <c r="HY642" s="7" t="n"/>
      <c r="HZ642" s="7" t="n"/>
      <c r="IA642" s="7" t="n"/>
      <c r="IB642" s="7" t="n"/>
      <c r="IC642" s="7" t="n"/>
      <c r="ID642" s="7" t="n"/>
      <c r="IE642" s="7" t="n"/>
      <c r="IF642" s="7" t="n"/>
      <c r="IG642" s="7" t="n"/>
      <c r="IH642" s="7" t="n"/>
      <c r="II642" s="7" t="n"/>
      <c r="IJ642" s="7" t="n"/>
      <c r="IK642" s="7" t="n"/>
      <c r="IL642" s="7" t="n"/>
      <c r="IM642" s="7" t="n"/>
      <c r="IN642" s="7" t="n"/>
      <c r="IO642" s="7" t="n"/>
    </row>
    <row customFormat="true" ht="15" outlineLevel="0" r="643" s="77">
      <c r="A643" s="69" t="n"/>
      <c r="B643" s="71" t="n"/>
      <c r="C643" s="60" t="n"/>
      <c r="D643" s="71" t="n"/>
      <c r="E643" s="62" t="n"/>
      <c r="F643" s="63" t="n"/>
      <c r="G643" s="6" t="n"/>
      <c r="H643" s="6" t="n"/>
      <c r="I643" s="6" t="n"/>
      <c r="J643" s="7" t="n"/>
      <c r="K643" s="7" t="n"/>
      <c r="L643" s="7" t="n"/>
      <c r="M643" s="7" t="n"/>
      <c r="N643" s="7" t="n"/>
      <c r="O643" s="7" t="n"/>
      <c r="P643" s="7" t="n"/>
      <c r="Q643" s="7" t="n"/>
      <c r="R643" s="7" t="n"/>
      <c r="S643" s="7" t="n"/>
      <c r="T643" s="7" t="n"/>
      <c r="U643" s="7" t="n"/>
      <c r="V643" s="7" t="n"/>
      <c r="W643" s="7" t="n"/>
      <c r="X643" s="7" t="n"/>
      <c r="Y643" s="7" t="n"/>
      <c r="Z643" s="7" t="n"/>
      <c r="AA643" s="7" t="n"/>
      <c r="AB643" s="7" t="n"/>
      <c r="AC643" s="7" t="n"/>
      <c r="AD643" s="7" t="n"/>
      <c r="AE643" s="7" t="n"/>
      <c r="AF643" s="7" t="n"/>
      <c r="AG643" s="7" t="n"/>
      <c r="AH643" s="7" t="n"/>
      <c r="AI643" s="7" t="n"/>
      <c r="AJ643" s="7" t="n"/>
      <c r="AK643" s="7" t="n"/>
      <c r="AL643" s="7" t="n"/>
      <c r="AM643" s="7" t="n"/>
      <c r="AN643" s="7" t="n"/>
      <c r="AO643" s="7" t="n"/>
      <c r="AP643" s="7" t="n"/>
      <c r="AQ643" s="7" t="n"/>
      <c r="AR643" s="7" t="n"/>
      <c r="AS643" s="7" t="n"/>
      <c r="AT643" s="7" t="n"/>
      <c r="AU643" s="7" t="n"/>
      <c r="AV643" s="7" t="n"/>
      <c r="AW643" s="7" t="n"/>
      <c r="AX643" s="7" t="n"/>
      <c r="AY643" s="7" t="n"/>
      <c r="AZ643" s="7" t="n"/>
      <c r="BA643" s="7" t="n"/>
      <c r="BB643" s="7" t="n"/>
      <c r="BC643" s="7" t="n"/>
      <c r="BD643" s="7" t="n"/>
      <c r="BE643" s="7" t="n"/>
      <c r="BF643" s="7" t="n"/>
      <c r="BG643" s="7" t="n"/>
      <c r="BH643" s="7" t="n"/>
      <c r="BI643" s="7" t="n"/>
      <c r="BJ643" s="7" t="n"/>
      <c r="BK643" s="7" t="n"/>
      <c r="BL643" s="7" t="n"/>
      <c r="BM643" s="7" t="n"/>
      <c r="BN643" s="7" t="n"/>
      <c r="BO643" s="7" t="n"/>
      <c r="BP643" s="7" t="n"/>
      <c r="BQ643" s="7" t="n"/>
      <c r="BR643" s="7" t="n"/>
      <c r="BS643" s="7" t="n"/>
      <c r="BT643" s="7" t="n"/>
      <c r="BU643" s="7" t="n"/>
      <c r="BV643" s="7" t="n"/>
      <c r="BW643" s="7" t="n"/>
      <c r="BX643" s="7" t="n"/>
      <c r="BY643" s="7" t="n"/>
      <c r="BZ643" s="7" t="n"/>
      <c r="CA643" s="7" t="n"/>
      <c r="CB643" s="7" t="n"/>
      <c r="CC643" s="7" t="n"/>
      <c r="CD643" s="7" t="n"/>
      <c r="CE643" s="7" t="n"/>
      <c r="CF643" s="7" t="n"/>
      <c r="CG643" s="7" t="n"/>
      <c r="CH643" s="7" t="n"/>
      <c r="CI643" s="7" t="n"/>
      <c r="CJ643" s="7" t="n"/>
      <c r="CK643" s="7" t="n"/>
      <c r="CL643" s="7" t="n"/>
      <c r="CM643" s="7" t="n"/>
      <c r="CN643" s="7" t="n"/>
      <c r="CO643" s="7" t="n"/>
      <c r="CP643" s="7" t="n"/>
      <c r="CQ643" s="7" t="n"/>
      <c r="CR643" s="7" t="n"/>
      <c r="CS643" s="7" t="n"/>
      <c r="CT643" s="7" t="n"/>
      <c r="CU643" s="7" t="n"/>
      <c r="CV643" s="7" t="n"/>
      <c r="CW643" s="7" t="n"/>
      <c r="CX643" s="7" t="n"/>
      <c r="CY643" s="7" t="n"/>
      <c r="CZ643" s="7" t="n"/>
      <c r="DA643" s="7" t="n"/>
      <c r="DB643" s="7" t="n"/>
      <c r="DC643" s="7" t="n"/>
      <c r="DD643" s="7" t="n"/>
      <c r="DE643" s="7" t="n"/>
      <c r="DF643" s="7" t="n"/>
      <c r="DG643" s="7" t="n"/>
      <c r="DH643" s="7" t="n"/>
      <c r="DI643" s="7" t="n"/>
      <c r="DJ643" s="7" t="n"/>
      <c r="DK643" s="7" t="n"/>
      <c r="DL643" s="7" t="n"/>
      <c r="DM643" s="7" t="n"/>
      <c r="DN643" s="7" t="n"/>
      <c r="DO643" s="7" t="n"/>
      <c r="DP643" s="7" t="n"/>
      <c r="DQ643" s="7" t="n"/>
      <c r="DR643" s="7" t="n"/>
      <c r="DS643" s="7" t="n"/>
      <c r="DT643" s="7" t="n"/>
      <c r="DU643" s="7" t="n"/>
      <c r="DV643" s="7" t="n"/>
      <c r="DW643" s="7" t="n"/>
      <c r="DX643" s="7" t="n"/>
      <c r="DY643" s="7" t="n"/>
      <c r="DZ643" s="7" t="n"/>
      <c r="EA643" s="7" t="n"/>
      <c r="EB643" s="7" t="n"/>
      <c r="EC643" s="7" t="n"/>
      <c r="ED643" s="7" t="n"/>
      <c r="EE643" s="7" t="n"/>
      <c r="EF643" s="7" t="n"/>
      <c r="EG643" s="7" t="n"/>
      <c r="EH643" s="7" t="n"/>
      <c r="EI643" s="7" t="n"/>
      <c r="EJ643" s="7" t="n"/>
      <c r="EK643" s="7" t="n"/>
      <c r="EL643" s="7" t="n"/>
      <c r="EM643" s="7" t="n"/>
      <c r="EN643" s="7" t="n"/>
      <c r="EO643" s="7" t="n"/>
      <c r="EP643" s="7" t="n"/>
      <c r="EQ643" s="7" t="n"/>
      <c r="ER643" s="7" t="n"/>
      <c r="ES643" s="7" t="n"/>
      <c r="ET643" s="7" t="n"/>
      <c r="EU643" s="7" t="n"/>
      <c r="EV643" s="7" t="n"/>
      <c r="EW643" s="7" t="n"/>
      <c r="EX643" s="7" t="n"/>
      <c r="EY643" s="7" t="n"/>
      <c r="EZ643" s="7" t="n"/>
      <c r="FA643" s="7" t="n"/>
      <c r="FB643" s="7" t="n"/>
      <c r="FC643" s="7" t="n"/>
      <c r="FD643" s="7" t="n"/>
      <c r="FE643" s="7" t="n"/>
      <c r="FF643" s="7" t="n"/>
      <c r="FG643" s="7" t="n"/>
      <c r="FH643" s="7" t="n"/>
      <c r="FI643" s="7" t="n"/>
      <c r="FJ643" s="7" t="n"/>
      <c r="FK643" s="7" t="n"/>
      <c r="FL643" s="7" t="n"/>
      <c r="FM643" s="7" t="n"/>
      <c r="FN643" s="7" t="n"/>
      <c r="FO643" s="7" t="n"/>
      <c r="FP643" s="7" t="n"/>
      <c r="FQ643" s="7" t="n"/>
      <c r="FR643" s="7" t="n"/>
      <c r="FS643" s="7" t="n"/>
      <c r="FT643" s="7" t="n"/>
      <c r="FU643" s="7" t="n"/>
      <c r="FV643" s="7" t="n"/>
      <c r="FW643" s="7" t="n"/>
      <c r="FX643" s="7" t="n"/>
      <c r="FY643" s="7" t="n"/>
      <c r="FZ643" s="7" t="n"/>
      <c r="GA643" s="7" t="n"/>
      <c r="GB643" s="7" t="n"/>
      <c r="GC643" s="7" t="n"/>
      <c r="GD643" s="7" t="n"/>
      <c r="GE643" s="7" t="n"/>
      <c r="GF643" s="7" t="n"/>
      <c r="GG643" s="7" t="n"/>
      <c r="GH643" s="7" t="n"/>
      <c r="GI643" s="7" t="n"/>
      <c r="GJ643" s="7" t="n"/>
      <c r="GK643" s="7" t="n"/>
      <c r="GL643" s="7" t="n"/>
      <c r="GM643" s="7" t="n"/>
      <c r="GN643" s="7" t="n"/>
      <c r="GO643" s="7" t="n"/>
      <c r="GP643" s="7" t="n"/>
      <c r="GQ643" s="7" t="n"/>
      <c r="GR643" s="7" t="n"/>
      <c r="GS643" s="7" t="n"/>
      <c r="GT643" s="7" t="n"/>
      <c r="GU643" s="7" t="n"/>
      <c r="GV643" s="7" t="n"/>
      <c r="GW643" s="7" t="n"/>
      <c r="GX643" s="7" t="n"/>
      <c r="GY643" s="7" t="n"/>
      <c r="GZ643" s="7" t="n"/>
      <c r="HA643" s="7" t="n"/>
      <c r="HB643" s="7" t="n"/>
      <c r="HC643" s="7" t="n"/>
      <c r="HD643" s="7" t="n"/>
      <c r="HE643" s="7" t="n"/>
      <c r="HF643" s="7" t="n"/>
      <c r="HG643" s="7" t="n"/>
      <c r="HH643" s="7" t="n"/>
      <c r="HI643" s="7" t="n"/>
      <c r="HJ643" s="7" t="n"/>
      <c r="HK643" s="7" t="n"/>
      <c r="HL643" s="7" t="n"/>
      <c r="HM643" s="7" t="n"/>
      <c r="HN643" s="7" t="n"/>
      <c r="HO643" s="7" t="n"/>
      <c r="HP643" s="7" t="n"/>
      <c r="HQ643" s="7" t="n"/>
      <c r="HR643" s="7" t="n"/>
      <c r="HS643" s="7" t="n"/>
      <c r="HT643" s="7" t="n"/>
      <c r="HU643" s="7" t="n"/>
      <c r="HV643" s="7" t="n"/>
      <c r="HW643" s="7" t="n"/>
      <c r="HX643" s="7" t="n"/>
      <c r="HY643" s="7" t="n"/>
      <c r="HZ643" s="7" t="n"/>
      <c r="IA643" s="7" t="n"/>
      <c r="IB643" s="7" t="n"/>
      <c r="IC643" s="7" t="n"/>
      <c r="ID643" s="7" t="n"/>
      <c r="IE643" s="7" t="n"/>
      <c r="IF643" s="7" t="n"/>
      <c r="IG643" s="7" t="n"/>
      <c r="IH643" s="7" t="n"/>
      <c r="II643" s="7" t="n"/>
      <c r="IJ643" s="7" t="n"/>
      <c r="IK643" s="7" t="n"/>
      <c r="IL643" s="7" t="n"/>
      <c r="IM643" s="7" t="n"/>
      <c r="IN643" s="7" t="n"/>
      <c r="IO643" s="7" t="n"/>
    </row>
    <row customFormat="true" ht="15" outlineLevel="0" r="644" s="77">
      <c r="A644" s="69" t="n"/>
      <c r="B644" s="71" t="n"/>
      <c r="C644" s="60" t="n"/>
      <c r="D644" s="71" t="n"/>
      <c r="E644" s="62" t="n"/>
      <c r="F644" s="63" t="n"/>
      <c r="G644" s="6" t="n"/>
      <c r="H644" s="6" t="n"/>
      <c r="I644" s="6" t="n"/>
      <c r="J644" s="7" t="n"/>
      <c r="K644" s="7" t="n"/>
      <c r="L644" s="7" t="n"/>
      <c r="M644" s="7" t="n"/>
      <c r="N644" s="7" t="n"/>
      <c r="O644" s="7" t="n"/>
      <c r="P644" s="7" t="n"/>
      <c r="Q644" s="7" t="n"/>
      <c r="R644" s="7" t="n"/>
      <c r="S644" s="7" t="n"/>
      <c r="T644" s="7" t="n"/>
      <c r="U644" s="7" t="n"/>
      <c r="V644" s="7" t="n"/>
      <c r="W644" s="7" t="n"/>
      <c r="X644" s="7" t="n"/>
      <c r="Y644" s="7" t="n"/>
      <c r="Z644" s="7" t="n"/>
      <c r="AA644" s="7" t="n"/>
      <c r="AB644" s="7" t="n"/>
      <c r="AC644" s="7" t="n"/>
      <c r="AD644" s="7" t="n"/>
      <c r="AE644" s="7" t="n"/>
      <c r="AF644" s="7" t="n"/>
      <c r="AG644" s="7" t="n"/>
      <c r="AH644" s="7" t="n"/>
      <c r="AI644" s="7" t="n"/>
      <c r="AJ644" s="7" t="n"/>
      <c r="AK644" s="7" t="n"/>
      <c r="AL644" s="7" t="n"/>
      <c r="AM644" s="7" t="n"/>
      <c r="AN644" s="7" t="n"/>
      <c r="AO644" s="7" t="n"/>
      <c r="AP644" s="7" t="n"/>
      <c r="AQ644" s="7" t="n"/>
      <c r="AR644" s="7" t="n"/>
      <c r="AS644" s="7" t="n"/>
      <c r="AT644" s="7" t="n"/>
      <c r="AU644" s="7" t="n"/>
      <c r="AV644" s="7" t="n"/>
      <c r="AW644" s="7" t="n"/>
      <c r="AX644" s="7" t="n"/>
      <c r="AY644" s="7" t="n"/>
      <c r="AZ644" s="7" t="n"/>
      <c r="BA644" s="7" t="n"/>
      <c r="BB644" s="7" t="n"/>
      <c r="BC644" s="7" t="n"/>
      <c r="BD644" s="7" t="n"/>
      <c r="BE644" s="7" t="n"/>
      <c r="BF644" s="7" t="n"/>
      <c r="BG644" s="7" t="n"/>
      <c r="BH644" s="7" t="n"/>
      <c r="BI644" s="7" t="n"/>
      <c r="BJ644" s="7" t="n"/>
      <c r="BK644" s="7" t="n"/>
      <c r="BL644" s="7" t="n"/>
      <c r="BM644" s="7" t="n"/>
      <c r="BN644" s="7" t="n"/>
      <c r="BO644" s="7" t="n"/>
      <c r="BP644" s="7" t="n"/>
      <c r="BQ644" s="7" t="n"/>
      <c r="BR644" s="7" t="n"/>
      <c r="BS644" s="7" t="n"/>
      <c r="BT644" s="7" t="n"/>
      <c r="BU644" s="7" t="n"/>
      <c r="BV644" s="7" t="n"/>
      <c r="BW644" s="7" t="n"/>
      <c r="BX644" s="7" t="n"/>
      <c r="BY644" s="7" t="n"/>
      <c r="BZ644" s="7" t="n"/>
      <c r="CA644" s="7" t="n"/>
      <c r="CB644" s="7" t="n"/>
      <c r="CC644" s="7" t="n"/>
      <c r="CD644" s="7" t="n"/>
      <c r="CE644" s="7" t="n"/>
      <c r="CF644" s="7" t="n"/>
      <c r="CG644" s="7" t="n"/>
      <c r="CH644" s="7" t="n"/>
      <c r="CI644" s="7" t="n"/>
      <c r="CJ644" s="7" t="n"/>
      <c r="CK644" s="7" t="n"/>
      <c r="CL644" s="7" t="n"/>
      <c r="CM644" s="7" t="n"/>
      <c r="CN644" s="7" t="n"/>
      <c r="CO644" s="7" t="n"/>
      <c r="CP644" s="7" t="n"/>
      <c r="CQ644" s="7" t="n"/>
      <c r="CR644" s="7" t="n"/>
      <c r="CS644" s="7" t="n"/>
      <c r="CT644" s="7" t="n"/>
      <c r="CU644" s="7" t="n"/>
      <c r="CV644" s="7" t="n"/>
      <c r="CW644" s="7" t="n"/>
      <c r="CX644" s="7" t="n"/>
      <c r="CY644" s="7" t="n"/>
      <c r="CZ644" s="7" t="n"/>
      <c r="DA644" s="7" t="n"/>
      <c r="DB644" s="7" t="n"/>
      <c r="DC644" s="7" t="n"/>
      <c r="DD644" s="7" t="n"/>
      <c r="DE644" s="7" t="n"/>
      <c r="DF644" s="7" t="n"/>
      <c r="DG644" s="7" t="n"/>
      <c r="DH644" s="7" t="n"/>
      <c r="DI644" s="7" t="n"/>
      <c r="DJ644" s="7" t="n"/>
      <c r="DK644" s="7" t="n"/>
      <c r="DL644" s="7" t="n"/>
      <c r="DM644" s="7" t="n"/>
      <c r="DN644" s="7" t="n"/>
      <c r="DO644" s="7" t="n"/>
      <c r="DP644" s="7" t="n"/>
      <c r="DQ644" s="7" t="n"/>
      <c r="DR644" s="7" t="n"/>
      <c r="DS644" s="7" t="n"/>
      <c r="DT644" s="7" t="n"/>
      <c r="DU644" s="7" t="n"/>
      <c r="DV644" s="7" t="n"/>
      <c r="DW644" s="7" t="n"/>
      <c r="DX644" s="7" t="n"/>
      <c r="DY644" s="7" t="n"/>
      <c r="DZ644" s="7" t="n"/>
      <c r="EA644" s="7" t="n"/>
      <c r="EB644" s="7" t="n"/>
      <c r="EC644" s="7" t="n"/>
      <c r="ED644" s="7" t="n"/>
      <c r="EE644" s="7" t="n"/>
      <c r="EF644" s="7" t="n"/>
      <c r="EG644" s="7" t="n"/>
      <c r="EH644" s="7" t="n"/>
      <c r="EI644" s="7" t="n"/>
      <c r="EJ644" s="7" t="n"/>
      <c r="EK644" s="7" t="n"/>
      <c r="EL644" s="7" t="n"/>
      <c r="EM644" s="7" t="n"/>
      <c r="EN644" s="7" t="n"/>
      <c r="EO644" s="7" t="n"/>
      <c r="EP644" s="7" t="n"/>
      <c r="EQ644" s="7" t="n"/>
      <c r="ER644" s="7" t="n"/>
      <c r="ES644" s="7" t="n"/>
      <c r="ET644" s="7" t="n"/>
      <c r="EU644" s="7" t="n"/>
      <c r="EV644" s="7" t="n"/>
      <c r="EW644" s="7" t="n"/>
      <c r="EX644" s="7" t="n"/>
      <c r="EY644" s="7" t="n"/>
      <c r="EZ644" s="7" t="n"/>
      <c r="FA644" s="7" t="n"/>
      <c r="FB644" s="7" t="n"/>
      <c r="FC644" s="7" t="n"/>
      <c r="FD644" s="7" t="n"/>
      <c r="FE644" s="7" t="n"/>
      <c r="FF644" s="7" t="n"/>
      <c r="FG644" s="7" t="n"/>
      <c r="FH644" s="7" t="n"/>
      <c r="FI644" s="7" t="n"/>
      <c r="FJ644" s="7" t="n"/>
      <c r="FK644" s="7" t="n"/>
      <c r="FL644" s="7" t="n"/>
      <c r="FM644" s="7" t="n"/>
      <c r="FN644" s="7" t="n"/>
      <c r="FO644" s="7" t="n"/>
      <c r="FP644" s="7" t="n"/>
      <c r="FQ644" s="7" t="n"/>
      <c r="FR644" s="7" t="n"/>
      <c r="FS644" s="7" t="n"/>
      <c r="FT644" s="7" t="n"/>
      <c r="FU644" s="7" t="n"/>
      <c r="FV644" s="7" t="n"/>
      <c r="FW644" s="7" t="n"/>
      <c r="FX644" s="7" t="n"/>
      <c r="FY644" s="7" t="n"/>
      <c r="FZ644" s="7" t="n"/>
      <c r="GA644" s="7" t="n"/>
      <c r="GB644" s="7" t="n"/>
      <c r="GC644" s="7" t="n"/>
      <c r="GD644" s="7" t="n"/>
      <c r="GE644" s="7" t="n"/>
      <c r="GF644" s="7" t="n"/>
      <c r="GG644" s="7" t="n"/>
      <c r="GH644" s="7" t="n"/>
      <c r="GI644" s="7" t="n"/>
      <c r="GJ644" s="7" t="n"/>
      <c r="GK644" s="7" t="n"/>
      <c r="GL644" s="7" t="n"/>
      <c r="GM644" s="7" t="n"/>
      <c r="GN644" s="7" t="n"/>
      <c r="GO644" s="7" t="n"/>
      <c r="GP644" s="7" t="n"/>
      <c r="GQ644" s="7" t="n"/>
      <c r="GR644" s="7" t="n"/>
      <c r="GS644" s="7" t="n"/>
      <c r="GT644" s="7" t="n"/>
      <c r="GU644" s="7" t="n"/>
      <c r="GV644" s="7" t="n"/>
      <c r="GW644" s="7" t="n"/>
      <c r="GX644" s="7" t="n"/>
      <c r="GY644" s="7" t="n"/>
      <c r="GZ644" s="7" t="n"/>
      <c r="HA644" s="7" t="n"/>
      <c r="HB644" s="7" t="n"/>
      <c r="HC644" s="7" t="n"/>
      <c r="HD644" s="7" t="n"/>
      <c r="HE644" s="7" t="n"/>
      <c r="HF644" s="7" t="n"/>
      <c r="HG644" s="7" t="n"/>
      <c r="HH644" s="7" t="n"/>
      <c r="HI644" s="7" t="n"/>
      <c r="HJ644" s="7" t="n"/>
      <c r="HK644" s="7" t="n"/>
      <c r="HL644" s="7" t="n"/>
      <c r="HM644" s="7" t="n"/>
      <c r="HN644" s="7" t="n"/>
      <c r="HO644" s="7" t="n"/>
      <c r="HP644" s="7" t="n"/>
      <c r="HQ644" s="7" t="n"/>
      <c r="HR644" s="7" t="n"/>
      <c r="HS644" s="7" t="n"/>
      <c r="HT644" s="7" t="n"/>
      <c r="HU644" s="7" t="n"/>
      <c r="HV644" s="7" t="n"/>
      <c r="HW644" s="7" t="n"/>
      <c r="HX644" s="7" t="n"/>
      <c r="HY644" s="7" t="n"/>
      <c r="HZ644" s="7" t="n"/>
      <c r="IA644" s="7" t="n"/>
      <c r="IB644" s="7" t="n"/>
      <c r="IC644" s="7" t="n"/>
      <c r="ID644" s="7" t="n"/>
      <c r="IE644" s="7" t="n"/>
      <c r="IF644" s="7" t="n"/>
      <c r="IG644" s="7" t="n"/>
      <c r="IH644" s="7" t="n"/>
      <c r="II644" s="7" t="n"/>
      <c r="IJ644" s="7" t="n"/>
      <c r="IK644" s="7" t="n"/>
      <c r="IL644" s="7" t="n"/>
      <c r="IM644" s="7" t="n"/>
      <c r="IN644" s="7" t="n"/>
      <c r="IO644" s="7" t="n"/>
    </row>
    <row customFormat="true" ht="15" outlineLevel="0" r="645" s="77">
      <c r="A645" s="69" t="n"/>
      <c r="B645" s="71" t="n"/>
      <c r="C645" s="60" t="n"/>
      <c r="D645" s="71" t="n"/>
      <c r="E645" s="62" t="n"/>
      <c r="F645" s="63" t="n"/>
      <c r="G645" s="6" t="n"/>
      <c r="H645" s="6" t="n"/>
      <c r="I645" s="6" t="n"/>
      <c r="J645" s="7" t="n"/>
      <c r="K645" s="7" t="n"/>
      <c r="L645" s="7" t="n"/>
      <c r="M645" s="7" t="n"/>
      <c r="N645" s="7" t="n"/>
      <c r="O645" s="7" t="n"/>
      <c r="P645" s="7" t="n"/>
      <c r="Q645" s="7" t="n"/>
      <c r="R645" s="7" t="n"/>
      <c r="S645" s="7" t="n"/>
      <c r="T645" s="7" t="n"/>
      <c r="U645" s="7" t="n"/>
      <c r="V645" s="7" t="n"/>
      <c r="W645" s="7" t="n"/>
      <c r="X645" s="7" t="n"/>
      <c r="Y645" s="7" t="n"/>
      <c r="Z645" s="7" t="n"/>
      <c r="AA645" s="7" t="n"/>
      <c r="AB645" s="7" t="n"/>
      <c r="AC645" s="7" t="n"/>
      <c r="AD645" s="7" t="n"/>
      <c r="AE645" s="7" t="n"/>
      <c r="AF645" s="7" t="n"/>
      <c r="AG645" s="7" t="n"/>
      <c r="AH645" s="7" t="n"/>
      <c r="AI645" s="7" t="n"/>
      <c r="AJ645" s="7" t="n"/>
      <c r="AK645" s="7" t="n"/>
      <c r="AL645" s="7" t="n"/>
      <c r="AM645" s="7" t="n"/>
      <c r="AN645" s="7" t="n"/>
      <c r="AO645" s="7" t="n"/>
      <c r="AP645" s="7" t="n"/>
      <c r="AQ645" s="7" t="n"/>
      <c r="AR645" s="7" t="n"/>
      <c r="AS645" s="7" t="n"/>
      <c r="AT645" s="7" t="n"/>
      <c r="AU645" s="7" t="n"/>
      <c r="AV645" s="7" t="n"/>
      <c r="AW645" s="7" t="n"/>
      <c r="AX645" s="7" t="n"/>
      <c r="AY645" s="7" t="n"/>
      <c r="AZ645" s="7" t="n"/>
      <c r="BA645" s="7" t="n"/>
      <c r="BB645" s="7" t="n"/>
      <c r="BC645" s="7" t="n"/>
      <c r="BD645" s="7" t="n"/>
      <c r="BE645" s="7" t="n"/>
      <c r="BF645" s="7" t="n"/>
      <c r="BG645" s="7" t="n"/>
      <c r="BH645" s="7" t="n"/>
      <c r="BI645" s="7" t="n"/>
      <c r="BJ645" s="7" t="n"/>
      <c r="BK645" s="7" t="n"/>
      <c r="BL645" s="7" t="n"/>
      <c r="BM645" s="7" t="n"/>
      <c r="BN645" s="7" t="n"/>
      <c r="BO645" s="7" t="n"/>
      <c r="BP645" s="7" t="n"/>
      <c r="BQ645" s="7" t="n"/>
      <c r="BR645" s="7" t="n"/>
      <c r="BS645" s="7" t="n"/>
      <c r="BT645" s="7" t="n"/>
      <c r="BU645" s="7" t="n"/>
      <c r="BV645" s="7" t="n"/>
      <c r="BW645" s="7" t="n"/>
      <c r="BX645" s="7" t="n"/>
      <c r="BY645" s="7" t="n"/>
      <c r="BZ645" s="7" t="n"/>
      <c r="CA645" s="7" t="n"/>
      <c r="CB645" s="7" t="n"/>
      <c r="CC645" s="7" t="n"/>
      <c r="CD645" s="7" t="n"/>
      <c r="CE645" s="7" t="n"/>
      <c r="CF645" s="7" t="n"/>
      <c r="CG645" s="7" t="n"/>
      <c r="CH645" s="7" t="n"/>
      <c r="CI645" s="7" t="n"/>
      <c r="CJ645" s="7" t="n"/>
      <c r="CK645" s="7" t="n"/>
      <c r="CL645" s="7" t="n"/>
      <c r="CM645" s="7" t="n"/>
      <c r="CN645" s="7" t="n"/>
      <c r="CO645" s="7" t="n"/>
      <c r="CP645" s="7" t="n"/>
      <c r="CQ645" s="7" t="n"/>
      <c r="CR645" s="7" t="n"/>
      <c r="CS645" s="7" t="n"/>
      <c r="CT645" s="7" t="n"/>
      <c r="CU645" s="7" t="n"/>
      <c r="CV645" s="7" t="n"/>
      <c r="CW645" s="7" t="n"/>
      <c r="CX645" s="7" t="n"/>
      <c r="CY645" s="7" t="n"/>
      <c r="CZ645" s="7" t="n"/>
      <c r="DA645" s="7" t="n"/>
      <c r="DB645" s="7" t="n"/>
      <c r="DC645" s="7" t="n"/>
      <c r="DD645" s="7" t="n"/>
      <c r="DE645" s="7" t="n"/>
      <c r="DF645" s="7" t="n"/>
      <c r="DG645" s="7" t="n"/>
      <c r="DH645" s="7" t="n"/>
      <c r="DI645" s="7" t="n"/>
      <c r="DJ645" s="7" t="n"/>
      <c r="DK645" s="7" t="n"/>
      <c r="DL645" s="7" t="n"/>
      <c r="DM645" s="7" t="n"/>
      <c r="DN645" s="7" t="n"/>
      <c r="DO645" s="7" t="n"/>
      <c r="DP645" s="7" t="n"/>
      <c r="DQ645" s="7" t="n"/>
      <c r="DR645" s="7" t="n"/>
      <c r="DS645" s="7" t="n"/>
      <c r="DT645" s="7" t="n"/>
      <c r="DU645" s="7" t="n"/>
      <c r="DV645" s="7" t="n"/>
      <c r="DW645" s="7" t="n"/>
      <c r="DX645" s="7" t="n"/>
      <c r="DY645" s="7" t="n"/>
      <c r="DZ645" s="7" t="n"/>
      <c r="EA645" s="7" t="n"/>
      <c r="EB645" s="7" t="n"/>
      <c r="EC645" s="7" t="n"/>
      <c r="ED645" s="7" t="n"/>
      <c r="EE645" s="7" t="n"/>
      <c r="EF645" s="7" t="n"/>
      <c r="EG645" s="7" t="n"/>
      <c r="EH645" s="7" t="n"/>
      <c r="EI645" s="7" t="n"/>
      <c r="EJ645" s="7" t="n"/>
      <c r="EK645" s="7" t="n"/>
      <c r="EL645" s="7" t="n"/>
      <c r="EM645" s="7" t="n"/>
      <c r="EN645" s="7" t="n"/>
      <c r="EO645" s="7" t="n"/>
      <c r="EP645" s="7" t="n"/>
      <c r="EQ645" s="7" t="n"/>
      <c r="ER645" s="7" t="n"/>
      <c r="ES645" s="7" t="n"/>
      <c r="ET645" s="7" t="n"/>
      <c r="EU645" s="7" t="n"/>
      <c r="EV645" s="7" t="n"/>
      <c r="EW645" s="7" t="n"/>
      <c r="EX645" s="7" t="n"/>
      <c r="EY645" s="7" t="n"/>
      <c r="EZ645" s="7" t="n"/>
      <c r="FA645" s="7" t="n"/>
      <c r="FB645" s="7" t="n"/>
      <c r="FC645" s="7" t="n"/>
      <c r="FD645" s="7" t="n"/>
      <c r="FE645" s="7" t="n"/>
      <c r="FF645" s="7" t="n"/>
      <c r="FG645" s="7" t="n"/>
      <c r="FH645" s="7" t="n"/>
      <c r="FI645" s="7" t="n"/>
      <c r="FJ645" s="7" t="n"/>
      <c r="FK645" s="7" t="n"/>
      <c r="FL645" s="7" t="n"/>
      <c r="FM645" s="7" t="n"/>
      <c r="FN645" s="7" t="n"/>
      <c r="FO645" s="7" t="n"/>
      <c r="FP645" s="7" t="n"/>
      <c r="FQ645" s="7" t="n"/>
      <c r="FR645" s="7" t="n"/>
      <c r="FS645" s="7" t="n"/>
      <c r="FT645" s="7" t="n"/>
      <c r="FU645" s="7" t="n"/>
      <c r="FV645" s="7" t="n"/>
      <c r="FW645" s="7" t="n"/>
      <c r="FX645" s="7" t="n"/>
      <c r="FY645" s="7" t="n"/>
      <c r="FZ645" s="7" t="n"/>
      <c r="GA645" s="7" t="n"/>
      <c r="GB645" s="7" t="n"/>
      <c r="GC645" s="7" t="n"/>
      <c r="GD645" s="7" t="n"/>
      <c r="GE645" s="7" t="n"/>
      <c r="GF645" s="7" t="n"/>
      <c r="GG645" s="7" t="n"/>
      <c r="GH645" s="7" t="n"/>
      <c r="GI645" s="7" t="n"/>
      <c r="GJ645" s="7" t="n"/>
      <c r="GK645" s="7" t="n"/>
      <c r="GL645" s="7" t="n"/>
      <c r="GM645" s="7" t="n"/>
      <c r="GN645" s="7" t="n"/>
      <c r="GO645" s="7" t="n"/>
      <c r="GP645" s="7" t="n"/>
      <c r="GQ645" s="7" t="n"/>
      <c r="GR645" s="7" t="n"/>
      <c r="GS645" s="7" t="n"/>
      <c r="GT645" s="7" t="n"/>
      <c r="GU645" s="7" t="n"/>
      <c r="GV645" s="7" t="n"/>
      <c r="GW645" s="7" t="n"/>
      <c r="GX645" s="7" t="n"/>
      <c r="GY645" s="7" t="n"/>
      <c r="GZ645" s="7" t="n"/>
      <c r="HA645" s="7" t="n"/>
      <c r="HB645" s="7" t="n"/>
      <c r="HC645" s="7" t="n"/>
      <c r="HD645" s="7" t="n"/>
      <c r="HE645" s="7" t="n"/>
      <c r="HF645" s="7" t="n"/>
      <c r="HG645" s="7" t="n"/>
      <c r="HH645" s="7" t="n"/>
      <c r="HI645" s="7" t="n"/>
      <c r="HJ645" s="7" t="n"/>
      <c r="HK645" s="7" t="n"/>
      <c r="HL645" s="7" t="n"/>
      <c r="HM645" s="7" t="n"/>
      <c r="HN645" s="7" t="n"/>
      <c r="HO645" s="7" t="n"/>
      <c r="HP645" s="7" t="n"/>
      <c r="HQ645" s="7" t="n"/>
      <c r="HR645" s="7" t="n"/>
      <c r="HS645" s="7" t="n"/>
      <c r="HT645" s="7" t="n"/>
      <c r="HU645" s="7" t="n"/>
      <c r="HV645" s="7" t="n"/>
      <c r="HW645" s="7" t="n"/>
      <c r="HX645" s="7" t="n"/>
      <c r="HY645" s="7" t="n"/>
      <c r="HZ645" s="7" t="n"/>
      <c r="IA645" s="7" t="n"/>
      <c r="IB645" s="7" t="n"/>
      <c r="IC645" s="7" t="n"/>
      <c r="ID645" s="7" t="n"/>
      <c r="IE645" s="7" t="n"/>
      <c r="IF645" s="7" t="n"/>
      <c r="IG645" s="7" t="n"/>
      <c r="IH645" s="7" t="n"/>
      <c r="II645" s="7" t="n"/>
      <c r="IJ645" s="7" t="n"/>
      <c r="IK645" s="7" t="n"/>
      <c r="IL645" s="7" t="n"/>
      <c r="IM645" s="7" t="n"/>
      <c r="IN645" s="7" t="n"/>
      <c r="IO645" s="7" t="n"/>
    </row>
    <row customFormat="true" ht="15" outlineLevel="0" r="646" s="77">
      <c r="A646" s="69" t="n"/>
      <c r="B646" s="71" t="n"/>
      <c r="C646" s="60" t="n"/>
      <c r="D646" s="71" t="n"/>
      <c r="E646" s="62" t="n"/>
      <c r="F646" s="63" t="n"/>
      <c r="G646" s="6" t="n"/>
      <c r="H646" s="6" t="n"/>
      <c r="I646" s="6" t="n"/>
      <c r="J646" s="7" t="n"/>
      <c r="K646" s="7" t="n"/>
      <c r="L646" s="7" t="n"/>
      <c r="M646" s="7" t="n"/>
      <c r="N646" s="7" t="n"/>
      <c r="O646" s="7" t="n"/>
      <c r="P646" s="7" t="n"/>
      <c r="Q646" s="7" t="n"/>
      <c r="R646" s="7" t="n"/>
      <c r="S646" s="7" t="n"/>
      <c r="T646" s="7" t="n"/>
      <c r="U646" s="7" t="n"/>
      <c r="V646" s="7" t="n"/>
      <c r="W646" s="7" t="n"/>
      <c r="X646" s="7" t="n"/>
      <c r="Y646" s="7" t="n"/>
      <c r="Z646" s="7" t="n"/>
      <c r="AA646" s="7" t="n"/>
      <c r="AB646" s="7" t="n"/>
      <c r="AC646" s="7" t="n"/>
      <c r="AD646" s="7" t="n"/>
      <c r="AE646" s="7" t="n"/>
      <c r="AF646" s="7" t="n"/>
      <c r="AG646" s="7" t="n"/>
      <c r="AH646" s="7" t="n"/>
      <c r="AI646" s="7" t="n"/>
      <c r="AJ646" s="7" t="n"/>
      <c r="AK646" s="7" t="n"/>
      <c r="AL646" s="7" t="n"/>
      <c r="AM646" s="7" t="n"/>
      <c r="AN646" s="7" t="n"/>
      <c r="AO646" s="7" t="n"/>
      <c r="AP646" s="7" t="n"/>
      <c r="AQ646" s="7" t="n"/>
      <c r="AR646" s="7" t="n"/>
      <c r="AS646" s="7" t="n"/>
      <c r="AT646" s="7" t="n"/>
      <c r="AU646" s="7" t="n"/>
      <c r="AV646" s="7" t="n"/>
      <c r="AW646" s="7" t="n"/>
      <c r="AX646" s="7" t="n"/>
      <c r="AY646" s="7" t="n"/>
      <c r="AZ646" s="7" t="n"/>
      <c r="BA646" s="7" t="n"/>
      <c r="BB646" s="7" t="n"/>
      <c r="BC646" s="7" t="n"/>
      <c r="BD646" s="7" t="n"/>
      <c r="BE646" s="7" t="n"/>
      <c r="BF646" s="7" t="n"/>
      <c r="BG646" s="7" t="n"/>
      <c r="BH646" s="7" t="n"/>
      <c r="BI646" s="7" t="n"/>
      <c r="BJ646" s="7" t="n"/>
      <c r="BK646" s="7" t="n"/>
      <c r="BL646" s="7" t="n"/>
      <c r="BM646" s="7" t="n"/>
      <c r="BN646" s="7" t="n"/>
      <c r="BO646" s="7" t="n"/>
      <c r="BP646" s="7" t="n"/>
      <c r="BQ646" s="7" t="n"/>
      <c r="BR646" s="7" t="n"/>
      <c r="BS646" s="7" t="n"/>
      <c r="BT646" s="7" t="n"/>
      <c r="BU646" s="7" t="n"/>
      <c r="BV646" s="7" t="n"/>
      <c r="BW646" s="7" t="n"/>
      <c r="BX646" s="7" t="n"/>
      <c r="BY646" s="7" t="n"/>
      <c r="BZ646" s="7" t="n"/>
      <c r="CA646" s="7" t="n"/>
      <c r="CB646" s="7" t="n"/>
      <c r="CC646" s="7" t="n"/>
      <c r="CD646" s="7" t="n"/>
      <c r="CE646" s="7" t="n"/>
      <c r="CF646" s="7" t="n"/>
      <c r="CG646" s="7" t="n"/>
      <c r="CH646" s="7" t="n"/>
      <c r="CI646" s="7" t="n"/>
      <c r="CJ646" s="7" t="n"/>
      <c r="CK646" s="7" t="n"/>
      <c r="CL646" s="7" t="n"/>
      <c r="CM646" s="7" t="n"/>
      <c r="CN646" s="7" t="n"/>
      <c r="CO646" s="7" t="n"/>
      <c r="CP646" s="7" t="n"/>
      <c r="CQ646" s="7" t="n"/>
      <c r="CR646" s="7" t="n"/>
      <c r="CS646" s="7" t="n"/>
      <c r="CT646" s="7" t="n"/>
      <c r="CU646" s="7" t="n"/>
      <c r="CV646" s="7" t="n"/>
      <c r="CW646" s="7" t="n"/>
      <c r="CX646" s="7" t="n"/>
      <c r="CY646" s="7" t="n"/>
      <c r="CZ646" s="7" t="n"/>
      <c r="DA646" s="7" t="n"/>
      <c r="DB646" s="7" t="n"/>
      <c r="DC646" s="7" t="n"/>
      <c r="DD646" s="7" t="n"/>
      <c r="DE646" s="7" t="n"/>
      <c r="DF646" s="7" t="n"/>
      <c r="DG646" s="7" t="n"/>
      <c r="DH646" s="7" t="n"/>
      <c r="DI646" s="7" t="n"/>
      <c r="DJ646" s="7" t="n"/>
      <c r="DK646" s="7" t="n"/>
      <c r="DL646" s="7" t="n"/>
      <c r="DM646" s="7" t="n"/>
      <c r="DN646" s="7" t="n"/>
      <c r="DO646" s="7" t="n"/>
      <c r="DP646" s="7" t="n"/>
      <c r="DQ646" s="7" t="n"/>
      <c r="DR646" s="7" t="n"/>
      <c r="DS646" s="7" t="n"/>
      <c r="DT646" s="7" t="n"/>
      <c r="DU646" s="7" t="n"/>
      <c r="DV646" s="7" t="n"/>
      <c r="DW646" s="7" t="n"/>
      <c r="DX646" s="7" t="n"/>
      <c r="DY646" s="7" t="n"/>
      <c r="DZ646" s="7" t="n"/>
      <c r="EA646" s="7" t="n"/>
      <c r="EB646" s="7" t="n"/>
      <c r="EC646" s="7" t="n"/>
      <c r="ED646" s="7" t="n"/>
      <c r="EE646" s="7" t="n"/>
      <c r="EF646" s="7" t="n"/>
      <c r="EG646" s="7" t="n"/>
      <c r="EH646" s="7" t="n"/>
      <c r="EI646" s="7" t="n"/>
      <c r="EJ646" s="7" t="n"/>
      <c r="EK646" s="7" t="n"/>
      <c r="EL646" s="7" t="n"/>
      <c r="EM646" s="7" t="n"/>
      <c r="EN646" s="7" t="n"/>
      <c r="EO646" s="7" t="n"/>
      <c r="EP646" s="7" t="n"/>
      <c r="EQ646" s="7" t="n"/>
      <c r="ER646" s="7" t="n"/>
      <c r="ES646" s="7" t="n"/>
      <c r="ET646" s="7" t="n"/>
      <c r="EU646" s="7" t="n"/>
      <c r="EV646" s="7" t="n"/>
      <c r="EW646" s="7" t="n"/>
      <c r="EX646" s="7" t="n"/>
      <c r="EY646" s="7" t="n"/>
      <c r="EZ646" s="7" t="n"/>
      <c r="FA646" s="7" t="n"/>
      <c r="FB646" s="7" t="n"/>
      <c r="FC646" s="7" t="n"/>
      <c r="FD646" s="7" t="n"/>
      <c r="FE646" s="7" t="n"/>
      <c r="FF646" s="7" t="n"/>
      <c r="FG646" s="7" t="n"/>
      <c r="FH646" s="7" t="n"/>
      <c r="FI646" s="7" t="n"/>
      <c r="FJ646" s="7" t="n"/>
      <c r="FK646" s="7" t="n"/>
      <c r="FL646" s="7" t="n"/>
      <c r="FM646" s="7" t="n"/>
      <c r="FN646" s="7" t="n"/>
      <c r="FO646" s="7" t="n"/>
      <c r="FP646" s="7" t="n"/>
      <c r="FQ646" s="7" t="n"/>
      <c r="FR646" s="7" t="n"/>
      <c r="FS646" s="7" t="n"/>
      <c r="FT646" s="7" t="n"/>
      <c r="FU646" s="7" t="n"/>
      <c r="FV646" s="7" t="n"/>
      <c r="FW646" s="7" t="n"/>
      <c r="FX646" s="7" t="n"/>
      <c r="FY646" s="7" t="n"/>
      <c r="FZ646" s="7" t="n"/>
      <c r="GA646" s="7" t="n"/>
      <c r="GB646" s="7" t="n"/>
      <c r="GC646" s="7" t="n"/>
      <c r="GD646" s="7" t="n"/>
      <c r="GE646" s="7" t="n"/>
      <c r="GF646" s="7" t="n"/>
      <c r="GG646" s="7" t="n"/>
      <c r="GH646" s="7" t="n"/>
      <c r="GI646" s="7" t="n"/>
      <c r="GJ646" s="7" t="n"/>
      <c r="GK646" s="7" t="n"/>
      <c r="GL646" s="7" t="n"/>
      <c r="GM646" s="7" t="n"/>
      <c r="GN646" s="7" t="n"/>
      <c r="GO646" s="7" t="n"/>
      <c r="GP646" s="7" t="n"/>
      <c r="GQ646" s="7" t="n"/>
      <c r="GR646" s="7" t="n"/>
      <c r="GS646" s="7" t="n"/>
      <c r="GT646" s="7" t="n"/>
      <c r="GU646" s="7" t="n"/>
      <c r="GV646" s="7" t="n"/>
      <c r="GW646" s="7" t="n"/>
      <c r="GX646" s="7" t="n"/>
      <c r="GY646" s="7" t="n"/>
      <c r="GZ646" s="7" t="n"/>
      <c r="HA646" s="7" t="n"/>
      <c r="HB646" s="7" t="n"/>
      <c r="HC646" s="7" t="n"/>
      <c r="HD646" s="7" t="n"/>
      <c r="HE646" s="7" t="n"/>
      <c r="HF646" s="7" t="n"/>
      <c r="HG646" s="7" t="n"/>
      <c r="HH646" s="7" t="n"/>
      <c r="HI646" s="7" t="n"/>
      <c r="HJ646" s="7" t="n"/>
      <c r="HK646" s="7" t="n"/>
      <c r="HL646" s="7" t="n"/>
      <c r="HM646" s="7" t="n"/>
      <c r="HN646" s="7" t="n"/>
      <c r="HO646" s="7" t="n"/>
      <c r="HP646" s="7" t="n"/>
      <c r="HQ646" s="7" t="n"/>
      <c r="HR646" s="7" t="n"/>
      <c r="HS646" s="7" t="n"/>
      <c r="HT646" s="7" t="n"/>
      <c r="HU646" s="7" t="n"/>
      <c r="HV646" s="7" t="n"/>
      <c r="HW646" s="7" t="n"/>
      <c r="HX646" s="7" t="n"/>
      <c r="HY646" s="7" t="n"/>
      <c r="HZ646" s="7" t="n"/>
      <c r="IA646" s="7" t="n"/>
      <c r="IB646" s="7" t="n"/>
      <c r="IC646" s="7" t="n"/>
      <c r="ID646" s="7" t="n"/>
      <c r="IE646" s="7" t="n"/>
      <c r="IF646" s="7" t="n"/>
      <c r="IG646" s="7" t="n"/>
      <c r="IH646" s="7" t="n"/>
      <c r="II646" s="7" t="n"/>
      <c r="IJ646" s="7" t="n"/>
      <c r="IK646" s="7" t="n"/>
      <c r="IL646" s="7" t="n"/>
      <c r="IM646" s="7" t="n"/>
      <c r="IN646" s="7" t="n"/>
      <c r="IO646" s="7" t="n"/>
    </row>
    <row customFormat="true" ht="15" outlineLevel="0" r="647" s="77">
      <c r="A647" s="69" t="n"/>
      <c r="B647" s="71" t="n"/>
      <c r="C647" s="60" t="n"/>
      <c r="D647" s="71" t="n"/>
      <c r="E647" s="62" t="n"/>
      <c r="F647" s="63" t="n"/>
      <c r="G647" s="6" t="n"/>
      <c r="H647" s="6" t="n"/>
      <c r="I647" s="6" t="n"/>
      <c r="J647" s="7" t="n"/>
      <c r="K647" s="7" t="n"/>
      <c r="L647" s="7" t="n"/>
      <c r="M647" s="7" t="n"/>
      <c r="N647" s="7" t="n"/>
      <c r="O647" s="7" t="n"/>
      <c r="P647" s="7" t="n"/>
      <c r="Q647" s="7" t="n"/>
      <c r="R647" s="7" t="n"/>
      <c r="S647" s="7" t="n"/>
      <c r="T647" s="7" t="n"/>
      <c r="U647" s="7" t="n"/>
      <c r="V647" s="7" t="n"/>
      <c r="W647" s="7" t="n"/>
      <c r="X647" s="7" t="n"/>
      <c r="Y647" s="7" t="n"/>
      <c r="Z647" s="7" t="n"/>
      <c r="AA647" s="7" t="n"/>
      <c r="AB647" s="7" t="n"/>
      <c r="AC647" s="7" t="n"/>
      <c r="AD647" s="7" t="n"/>
      <c r="AE647" s="7" t="n"/>
      <c r="AF647" s="7" t="n"/>
      <c r="AG647" s="7" t="n"/>
      <c r="AH647" s="7" t="n"/>
      <c r="AI647" s="7" t="n"/>
      <c r="AJ647" s="7" t="n"/>
      <c r="AK647" s="7" t="n"/>
      <c r="AL647" s="7" t="n"/>
      <c r="AM647" s="7" t="n"/>
      <c r="AN647" s="7" t="n"/>
      <c r="AO647" s="7" t="n"/>
      <c r="AP647" s="7" t="n"/>
      <c r="AQ647" s="7" t="n"/>
      <c r="AR647" s="7" t="n"/>
      <c r="AS647" s="7" t="n"/>
      <c r="AT647" s="7" t="n"/>
      <c r="AU647" s="7" t="n"/>
      <c r="AV647" s="7" t="n"/>
      <c r="AW647" s="7" t="n"/>
      <c r="AX647" s="7" t="n"/>
      <c r="AY647" s="7" t="n"/>
      <c r="AZ647" s="7" t="n"/>
      <c r="BA647" s="7" t="n"/>
      <c r="BB647" s="7" t="n"/>
      <c r="BC647" s="7" t="n"/>
      <c r="BD647" s="7" t="n"/>
      <c r="BE647" s="7" t="n"/>
      <c r="BF647" s="7" t="n"/>
      <c r="BG647" s="7" t="n"/>
      <c r="BH647" s="7" t="n"/>
      <c r="BI647" s="7" t="n"/>
      <c r="BJ647" s="7" t="n"/>
      <c r="BK647" s="7" t="n"/>
      <c r="BL647" s="7" t="n"/>
      <c r="BM647" s="7" t="n"/>
      <c r="BN647" s="7" t="n"/>
      <c r="BO647" s="7" t="n"/>
      <c r="BP647" s="7" t="n"/>
      <c r="BQ647" s="7" t="n"/>
      <c r="BR647" s="7" t="n"/>
      <c r="BS647" s="7" t="n"/>
      <c r="BT647" s="7" t="n"/>
      <c r="BU647" s="7" t="n"/>
      <c r="BV647" s="7" t="n"/>
      <c r="BW647" s="7" t="n"/>
      <c r="BX647" s="7" t="n"/>
      <c r="BY647" s="7" t="n"/>
      <c r="BZ647" s="7" t="n"/>
      <c r="CA647" s="7" t="n"/>
      <c r="CB647" s="7" t="n"/>
      <c r="CC647" s="7" t="n"/>
      <c r="CD647" s="7" t="n"/>
      <c r="CE647" s="7" t="n"/>
      <c r="CF647" s="7" t="n"/>
      <c r="CG647" s="7" t="n"/>
      <c r="CH647" s="7" t="n"/>
      <c r="CI647" s="7" t="n"/>
      <c r="CJ647" s="7" t="n"/>
      <c r="CK647" s="7" t="n"/>
      <c r="CL647" s="7" t="n"/>
      <c r="CM647" s="7" t="n"/>
      <c r="CN647" s="7" t="n"/>
      <c r="CO647" s="7" t="n"/>
      <c r="CP647" s="7" t="n"/>
      <c r="CQ647" s="7" t="n"/>
      <c r="CR647" s="7" t="n"/>
      <c r="CS647" s="7" t="n"/>
      <c r="CT647" s="7" t="n"/>
      <c r="CU647" s="7" t="n"/>
      <c r="CV647" s="7" t="n"/>
      <c r="CW647" s="7" t="n"/>
      <c r="CX647" s="7" t="n"/>
      <c r="CY647" s="7" t="n"/>
      <c r="CZ647" s="7" t="n"/>
      <c r="DA647" s="7" t="n"/>
      <c r="DB647" s="7" t="n"/>
      <c r="DC647" s="7" t="n"/>
      <c r="DD647" s="7" t="n"/>
      <c r="DE647" s="7" t="n"/>
      <c r="DF647" s="7" t="n"/>
      <c r="DG647" s="7" t="n"/>
      <c r="DH647" s="7" t="n"/>
      <c r="DI647" s="7" t="n"/>
      <c r="DJ647" s="7" t="n"/>
      <c r="DK647" s="7" t="n"/>
      <c r="DL647" s="7" t="n"/>
      <c r="DM647" s="7" t="n"/>
      <c r="DN647" s="7" t="n"/>
      <c r="DO647" s="7" t="n"/>
      <c r="DP647" s="7" t="n"/>
      <c r="DQ647" s="7" t="n"/>
      <c r="DR647" s="7" t="n"/>
      <c r="DS647" s="7" t="n"/>
      <c r="DT647" s="7" t="n"/>
      <c r="DU647" s="7" t="n"/>
      <c r="DV647" s="7" t="n"/>
      <c r="DW647" s="7" t="n"/>
      <c r="DX647" s="7" t="n"/>
      <c r="DY647" s="7" t="n"/>
      <c r="DZ647" s="7" t="n"/>
      <c r="EA647" s="7" t="n"/>
      <c r="EB647" s="7" t="n"/>
      <c r="EC647" s="7" t="n"/>
      <c r="ED647" s="7" t="n"/>
      <c r="EE647" s="7" t="n"/>
      <c r="EF647" s="7" t="n"/>
      <c r="EG647" s="7" t="n"/>
      <c r="EH647" s="7" t="n"/>
      <c r="EI647" s="7" t="n"/>
      <c r="EJ647" s="7" t="n"/>
      <c r="EK647" s="7" t="n"/>
      <c r="EL647" s="7" t="n"/>
      <c r="EM647" s="7" t="n"/>
      <c r="EN647" s="7" t="n"/>
      <c r="EO647" s="7" t="n"/>
      <c r="EP647" s="7" t="n"/>
      <c r="EQ647" s="7" t="n"/>
      <c r="ER647" s="7" t="n"/>
      <c r="ES647" s="7" t="n"/>
      <c r="ET647" s="7" t="n"/>
      <c r="EU647" s="7" t="n"/>
      <c r="EV647" s="7" t="n"/>
      <c r="EW647" s="7" t="n"/>
      <c r="EX647" s="7" t="n"/>
      <c r="EY647" s="7" t="n"/>
      <c r="EZ647" s="7" t="n"/>
      <c r="FA647" s="7" t="n"/>
      <c r="FB647" s="7" t="n"/>
      <c r="FC647" s="7" t="n"/>
      <c r="FD647" s="7" t="n"/>
      <c r="FE647" s="7" t="n"/>
      <c r="FF647" s="7" t="n"/>
      <c r="FG647" s="7" t="n"/>
      <c r="FH647" s="7" t="n"/>
      <c r="FI647" s="7" t="n"/>
      <c r="FJ647" s="7" t="n"/>
      <c r="FK647" s="7" t="n"/>
      <c r="FL647" s="7" t="n"/>
      <c r="FM647" s="7" t="n"/>
      <c r="FN647" s="7" t="n"/>
      <c r="FO647" s="7" t="n"/>
      <c r="FP647" s="7" t="n"/>
      <c r="FQ647" s="7" t="n"/>
      <c r="FR647" s="7" t="n"/>
      <c r="FS647" s="7" t="n"/>
      <c r="FT647" s="7" t="n"/>
      <c r="FU647" s="7" t="n"/>
      <c r="FV647" s="7" t="n"/>
      <c r="FW647" s="7" t="n"/>
      <c r="FX647" s="7" t="n"/>
      <c r="FY647" s="7" t="n"/>
      <c r="FZ647" s="7" t="n"/>
      <c r="GA647" s="7" t="n"/>
      <c r="GB647" s="7" t="n"/>
      <c r="GC647" s="7" t="n"/>
      <c r="GD647" s="7" t="n"/>
      <c r="GE647" s="7" t="n"/>
      <c r="GF647" s="7" t="n"/>
      <c r="GG647" s="7" t="n"/>
      <c r="GH647" s="7" t="n"/>
      <c r="GI647" s="7" t="n"/>
      <c r="GJ647" s="7" t="n"/>
      <c r="GK647" s="7" t="n"/>
      <c r="GL647" s="7" t="n"/>
      <c r="GM647" s="7" t="n"/>
      <c r="GN647" s="7" t="n"/>
      <c r="GO647" s="7" t="n"/>
      <c r="GP647" s="7" t="n"/>
      <c r="GQ647" s="7" t="n"/>
      <c r="GR647" s="7" t="n"/>
      <c r="GS647" s="7" t="n"/>
      <c r="GT647" s="7" t="n"/>
      <c r="GU647" s="7" t="n"/>
      <c r="GV647" s="7" t="n"/>
      <c r="GW647" s="7" t="n"/>
      <c r="GX647" s="7" t="n"/>
      <c r="GY647" s="7" t="n"/>
      <c r="GZ647" s="7" t="n"/>
      <c r="HA647" s="7" t="n"/>
      <c r="HB647" s="7" t="n"/>
      <c r="HC647" s="7" t="n"/>
      <c r="HD647" s="7" t="n"/>
      <c r="HE647" s="7" t="n"/>
      <c r="HF647" s="7" t="n"/>
      <c r="HG647" s="7" t="n"/>
      <c r="HH647" s="7" t="n"/>
      <c r="HI647" s="7" t="n"/>
      <c r="HJ647" s="7" t="n"/>
      <c r="HK647" s="7" t="n"/>
      <c r="HL647" s="7" t="n"/>
      <c r="HM647" s="7" t="n"/>
      <c r="HN647" s="7" t="n"/>
      <c r="HO647" s="7" t="n"/>
      <c r="HP647" s="7" t="n"/>
      <c r="HQ647" s="7" t="n"/>
      <c r="HR647" s="7" t="n"/>
      <c r="HS647" s="7" t="n"/>
      <c r="HT647" s="7" t="n"/>
      <c r="HU647" s="7" t="n"/>
      <c r="HV647" s="7" t="n"/>
      <c r="HW647" s="7" t="n"/>
      <c r="HX647" s="7" t="n"/>
      <c r="HY647" s="7" t="n"/>
      <c r="HZ647" s="7" t="n"/>
      <c r="IA647" s="7" t="n"/>
      <c r="IB647" s="7" t="n"/>
      <c r="IC647" s="7" t="n"/>
      <c r="ID647" s="7" t="n"/>
      <c r="IE647" s="7" t="n"/>
      <c r="IF647" s="7" t="n"/>
      <c r="IG647" s="7" t="n"/>
      <c r="IH647" s="7" t="n"/>
      <c r="II647" s="7" t="n"/>
      <c r="IJ647" s="7" t="n"/>
      <c r="IK647" s="7" t="n"/>
      <c r="IL647" s="7" t="n"/>
      <c r="IM647" s="7" t="n"/>
      <c r="IN647" s="7" t="n"/>
      <c r="IO647" s="7" t="n"/>
    </row>
    <row customFormat="true" ht="15" outlineLevel="0" r="648" s="77">
      <c r="A648" s="69" t="n"/>
      <c r="B648" s="71" t="n"/>
      <c r="C648" s="60" t="n"/>
      <c r="D648" s="71" t="n"/>
      <c r="E648" s="62" t="n"/>
      <c r="F648" s="63" t="n"/>
      <c r="G648" s="6" t="n"/>
      <c r="H648" s="6" t="n"/>
      <c r="I648" s="6" t="n"/>
      <c r="J648" s="7" t="n"/>
      <c r="K648" s="7" t="n"/>
      <c r="L648" s="7" t="n"/>
      <c r="M648" s="7" t="n"/>
      <c r="N648" s="7" t="n"/>
      <c r="O648" s="7" t="n"/>
      <c r="P648" s="7" t="n"/>
      <c r="Q648" s="7" t="n"/>
      <c r="R648" s="7" t="n"/>
      <c r="S648" s="7" t="n"/>
      <c r="T648" s="7" t="n"/>
      <c r="U648" s="7" t="n"/>
      <c r="V648" s="7" t="n"/>
      <c r="W648" s="7" t="n"/>
      <c r="X648" s="7" t="n"/>
      <c r="Y648" s="7" t="n"/>
      <c r="Z648" s="7" t="n"/>
      <c r="AA648" s="7" t="n"/>
      <c r="AB648" s="7" t="n"/>
      <c r="AC648" s="7" t="n"/>
      <c r="AD648" s="7" t="n"/>
      <c r="AE648" s="7" t="n"/>
      <c r="AF648" s="7" t="n"/>
      <c r="AG648" s="7" t="n"/>
      <c r="AH648" s="7" t="n"/>
      <c r="AI648" s="7" t="n"/>
      <c r="AJ648" s="7" t="n"/>
      <c r="AK648" s="7" t="n"/>
      <c r="AL648" s="7" t="n"/>
      <c r="AM648" s="7" t="n"/>
      <c r="AN648" s="7" t="n"/>
      <c r="AO648" s="7" t="n"/>
      <c r="AP648" s="7" t="n"/>
      <c r="AQ648" s="7" t="n"/>
      <c r="AR648" s="7" t="n"/>
      <c r="AS648" s="7" t="n"/>
      <c r="AT648" s="7" t="n"/>
      <c r="AU648" s="7" t="n"/>
      <c r="AV648" s="7" t="n"/>
      <c r="AW648" s="7" t="n"/>
      <c r="AX648" s="7" t="n"/>
      <c r="AY648" s="7" t="n"/>
      <c r="AZ648" s="7" t="n"/>
      <c r="BA648" s="7" t="n"/>
      <c r="BB648" s="7" t="n"/>
      <c r="BC648" s="7" t="n"/>
      <c r="BD648" s="7" t="n"/>
      <c r="BE648" s="7" t="n"/>
      <c r="BF648" s="7" t="n"/>
      <c r="BG648" s="7" t="n"/>
      <c r="BH648" s="7" t="n"/>
      <c r="BI648" s="7" t="n"/>
      <c r="BJ648" s="7" t="n"/>
      <c r="BK648" s="7" t="n"/>
      <c r="BL648" s="7" t="n"/>
      <c r="BM648" s="7" t="n"/>
      <c r="BN648" s="7" t="n"/>
      <c r="BO648" s="7" t="n"/>
      <c r="BP648" s="7" t="n"/>
      <c r="BQ648" s="7" t="n"/>
      <c r="BR648" s="7" t="n"/>
      <c r="BS648" s="7" t="n"/>
      <c r="BT648" s="7" t="n"/>
      <c r="BU648" s="7" t="n"/>
      <c r="BV648" s="7" t="n"/>
      <c r="BW648" s="7" t="n"/>
      <c r="BX648" s="7" t="n"/>
      <c r="BY648" s="7" t="n"/>
      <c r="BZ648" s="7" t="n"/>
      <c r="CA648" s="7" t="n"/>
      <c r="CB648" s="7" t="n"/>
      <c r="CC648" s="7" t="n"/>
      <c r="CD648" s="7" t="n"/>
      <c r="CE648" s="7" t="n"/>
      <c r="CF648" s="7" t="n"/>
      <c r="CG648" s="7" t="n"/>
      <c r="CH648" s="7" t="n"/>
      <c r="CI648" s="7" t="n"/>
      <c r="CJ648" s="7" t="n"/>
      <c r="CK648" s="7" t="n"/>
      <c r="CL648" s="7" t="n"/>
      <c r="CM648" s="7" t="n"/>
      <c r="CN648" s="7" t="n"/>
      <c r="CO648" s="7" t="n"/>
      <c r="CP648" s="7" t="n"/>
      <c r="CQ648" s="7" t="n"/>
      <c r="CR648" s="7" t="n"/>
      <c r="CS648" s="7" t="n"/>
      <c r="CT648" s="7" t="n"/>
      <c r="CU648" s="7" t="n"/>
      <c r="CV648" s="7" t="n"/>
      <c r="CW648" s="7" t="n"/>
      <c r="CX648" s="7" t="n"/>
      <c r="CY648" s="7" t="n"/>
      <c r="CZ648" s="7" t="n"/>
      <c r="DA648" s="7" t="n"/>
      <c r="DB648" s="7" t="n"/>
      <c r="DC648" s="7" t="n"/>
      <c r="DD648" s="7" t="n"/>
      <c r="DE648" s="7" t="n"/>
      <c r="DF648" s="7" t="n"/>
      <c r="DG648" s="7" t="n"/>
      <c r="DH648" s="7" t="n"/>
      <c r="DI648" s="7" t="n"/>
      <c r="DJ648" s="7" t="n"/>
      <c r="DK648" s="7" t="n"/>
      <c r="DL648" s="7" t="n"/>
      <c r="DM648" s="7" t="n"/>
      <c r="DN648" s="7" t="n"/>
      <c r="DO648" s="7" t="n"/>
      <c r="DP648" s="7" t="n"/>
      <c r="DQ648" s="7" t="n"/>
      <c r="DR648" s="7" t="n"/>
      <c r="DS648" s="7" t="n"/>
      <c r="DT648" s="7" t="n"/>
      <c r="DU648" s="7" t="n"/>
      <c r="DV648" s="7" t="n"/>
      <c r="DW648" s="7" t="n"/>
      <c r="DX648" s="7" t="n"/>
      <c r="DY648" s="7" t="n"/>
      <c r="DZ648" s="7" t="n"/>
      <c r="EA648" s="7" t="n"/>
      <c r="EB648" s="7" t="n"/>
      <c r="EC648" s="7" t="n"/>
      <c r="ED648" s="7" t="n"/>
      <c r="EE648" s="7" t="n"/>
      <c r="EF648" s="7" t="n"/>
      <c r="EG648" s="7" t="n"/>
      <c r="EH648" s="7" t="n"/>
      <c r="EI648" s="7" t="n"/>
      <c r="EJ648" s="7" t="n"/>
      <c r="EK648" s="7" t="n"/>
      <c r="EL648" s="7" t="n"/>
      <c r="EM648" s="7" t="n"/>
      <c r="EN648" s="7" t="n"/>
      <c r="EO648" s="7" t="n"/>
      <c r="EP648" s="7" t="n"/>
      <c r="EQ648" s="7" t="n"/>
      <c r="ER648" s="7" t="n"/>
      <c r="ES648" s="7" t="n"/>
      <c r="ET648" s="7" t="n"/>
      <c r="EU648" s="7" t="n"/>
      <c r="EV648" s="7" t="n"/>
      <c r="EW648" s="7" t="n"/>
      <c r="EX648" s="7" t="n"/>
      <c r="EY648" s="7" t="n"/>
      <c r="EZ648" s="7" t="n"/>
      <c r="FA648" s="7" t="n"/>
      <c r="FB648" s="7" t="n"/>
      <c r="FC648" s="7" t="n"/>
      <c r="FD648" s="7" t="n"/>
      <c r="FE648" s="7" t="n"/>
      <c r="FF648" s="7" t="n"/>
      <c r="FG648" s="7" t="n"/>
      <c r="FH648" s="7" t="n"/>
      <c r="FI648" s="7" t="n"/>
      <c r="FJ648" s="7" t="n"/>
      <c r="FK648" s="7" t="n"/>
      <c r="FL648" s="7" t="n"/>
      <c r="FM648" s="7" t="n"/>
      <c r="FN648" s="7" t="n"/>
      <c r="FO648" s="7" t="n"/>
      <c r="FP648" s="7" t="n"/>
      <c r="FQ648" s="7" t="n"/>
      <c r="FR648" s="7" t="n"/>
      <c r="FS648" s="7" t="n"/>
      <c r="FT648" s="7" t="n"/>
      <c r="FU648" s="7" t="n"/>
      <c r="FV648" s="7" t="n"/>
      <c r="FW648" s="7" t="n"/>
      <c r="FX648" s="7" t="n"/>
      <c r="FY648" s="7" t="n"/>
      <c r="FZ648" s="7" t="n"/>
      <c r="GA648" s="7" t="n"/>
      <c r="GB648" s="7" t="n"/>
      <c r="GC648" s="7" t="n"/>
      <c r="GD648" s="7" t="n"/>
      <c r="GE648" s="7" t="n"/>
      <c r="GF648" s="7" t="n"/>
      <c r="GG648" s="7" t="n"/>
      <c r="GH648" s="7" t="n"/>
      <c r="GI648" s="7" t="n"/>
      <c r="GJ648" s="7" t="n"/>
      <c r="GK648" s="7" t="n"/>
      <c r="GL648" s="7" t="n"/>
      <c r="GM648" s="7" t="n"/>
      <c r="GN648" s="7" t="n"/>
      <c r="GO648" s="7" t="n"/>
      <c r="GP648" s="7" t="n"/>
      <c r="GQ648" s="7" t="n"/>
      <c r="GR648" s="7" t="n"/>
      <c r="GS648" s="7" t="n"/>
      <c r="GT648" s="7" t="n"/>
      <c r="GU648" s="7" t="n"/>
      <c r="GV648" s="7" t="n"/>
      <c r="GW648" s="7" t="n"/>
      <c r="GX648" s="7" t="n"/>
      <c r="GY648" s="7" t="n"/>
      <c r="GZ648" s="7" t="n"/>
      <c r="HA648" s="7" t="n"/>
      <c r="HB648" s="7" t="n"/>
      <c r="HC648" s="7" t="n"/>
      <c r="HD648" s="7" t="n"/>
      <c r="HE648" s="7" t="n"/>
      <c r="HF648" s="7" t="n"/>
      <c r="HG648" s="7" t="n"/>
      <c r="HH648" s="7" t="n"/>
      <c r="HI648" s="7" t="n"/>
      <c r="HJ648" s="7" t="n"/>
      <c r="HK648" s="7" t="n"/>
      <c r="HL648" s="7" t="n"/>
      <c r="HM648" s="7" t="n"/>
      <c r="HN648" s="7" t="n"/>
      <c r="HO648" s="7" t="n"/>
      <c r="HP648" s="7" t="n"/>
      <c r="HQ648" s="7" t="n"/>
      <c r="HR648" s="7" t="n"/>
      <c r="HS648" s="7" t="n"/>
      <c r="HT648" s="7" t="n"/>
      <c r="HU648" s="7" t="n"/>
      <c r="HV648" s="7" t="n"/>
      <c r="HW648" s="7" t="n"/>
      <c r="HX648" s="7" t="n"/>
      <c r="HY648" s="7" t="n"/>
      <c r="HZ648" s="7" t="n"/>
      <c r="IA648" s="7" t="n"/>
      <c r="IB648" s="7" t="n"/>
      <c r="IC648" s="7" t="n"/>
      <c r="ID648" s="7" t="n"/>
      <c r="IE648" s="7" t="n"/>
      <c r="IF648" s="7" t="n"/>
      <c r="IG648" s="7" t="n"/>
      <c r="IH648" s="7" t="n"/>
      <c r="II648" s="7" t="n"/>
      <c r="IJ648" s="7" t="n"/>
      <c r="IK648" s="7" t="n"/>
      <c r="IL648" s="7" t="n"/>
      <c r="IM648" s="7" t="n"/>
      <c r="IN648" s="7" t="n"/>
      <c r="IO648" s="7" t="n"/>
    </row>
    <row customFormat="true" ht="15" outlineLevel="0" r="649" s="77">
      <c r="A649" s="69" t="n"/>
      <c r="B649" s="71" t="n"/>
      <c r="C649" s="60" t="n"/>
      <c r="D649" s="71" t="n"/>
      <c r="E649" s="62" t="n"/>
      <c r="F649" s="63" t="n"/>
      <c r="G649" s="6" t="n"/>
      <c r="H649" s="6" t="n"/>
      <c r="I649" s="6" t="n"/>
      <c r="J649" s="7" t="n"/>
      <c r="K649" s="7" t="n"/>
      <c r="L649" s="7" t="n"/>
      <c r="M649" s="7" t="n"/>
      <c r="N649" s="7" t="n"/>
      <c r="O649" s="7" t="n"/>
      <c r="P649" s="7" t="n"/>
      <c r="Q649" s="7" t="n"/>
      <c r="R649" s="7" t="n"/>
      <c r="S649" s="7" t="n"/>
      <c r="T649" s="7" t="n"/>
      <c r="U649" s="7" t="n"/>
      <c r="V649" s="7" t="n"/>
      <c r="W649" s="7" t="n"/>
      <c r="X649" s="7" t="n"/>
      <c r="Y649" s="7" t="n"/>
      <c r="Z649" s="7" t="n"/>
      <c r="AA649" s="7" t="n"/>
      <c r="AB649" s="7" t="n"/>
      <c r="AC649" s="7" t="n"/>
      <c r="AD649" s="7" t="n"/>
      <c r="AE649" s="7" t="n"/>
      <c r="AF649" s="7" t="n"/>
      <c r="AG649" s="7" t="n"/>
      <c r="AH649" s="7" t="n"/>
      <c r="AI649" s="7" t="n"/>
      <c r="AJ649" s="7" t="n"/>
      <c r="AK649" s="7" t="n"/>
      <c r="AL649" s="7" t="n"/>
      <c r="AM649" s="7" t="n"/>
      <c r="AN649" s="7" t="n"/>
      <c r="AO649" s="7" t="n"/>
      <c r="AP649" s="7" t="n"/>
      <c r="AQ649" s="7" t="n"/>
      <c r="AR649" s="7" t="n"/>
      <c r="AS649" s="7" t="n"/>
      <c r="AT649" s="7" t="n"/>
      <c r="AU649" s="7" t="n"/>
      <c r="AV649" s="7" t="n"/>
      <c r="AW649" s="7" t="n"/>
      <c r="AX649" s="7" t="n"/>
      <c r="AY649" s="7" t="n"/>
      <c r="AZ649" s="7" t="n"/>
      <c r="BA649" s="7" t="n"/>
      <c r="BB649" s="7" t="n"/>
      <c r="BC649" s="7" t="n"/>
      <c r="BD649" s="7" t="n"/>
      <c r="BE649" s="7" t="n"/>
      <c r="BF649" s="7" t="n"/>
      <c r="BG649" s="7" t="n"/>
      <c r="BH649" s="7" t="n"/>
      <c r="BI649" s="7" t="n"/>
      <c r="BJ649" s="7" t="n"/>
      <c r="BK649" s="7" t="n"/>
      <c r="BL649" s="7" t="n"/>
      <c r="BM649" s="7" t="n"/>
      <c r="BN649" s="7" t="n"/>
      <c r="BO649" s="7" t="n"/>
      <c r="BP649" s="7" t="n"/>
      <c r="BQ649" s="7" t="n"/>
      <c r="BR649" s="7" t="n"/>
      <c r="BS649" s="7" t="n"/>
      <c r="BT649" s="7" t="n"/>
      <c r="BU649" s="7" t="n"/>
      <c r="BV649" s="7" t="n"/>
      <c r="BW649" s="7" t="n"/>
      <c r="BX649" s="7" t="n"/>
      <c r="BY649" s="7" t="n"/>
      <c r="BZ649" s="7" t="n"/>
      <c r="CA649" s="7" t="n"/>
      <c r="CB649" s="7" t="n"/>
      <c r="CC649" s="7" t="n"/>
      <c r="CD649" s="7" t="n"/>
      <c r="CE649" s="7" t="n"/>
      <c r="CF649" s="7" t="n"/>
      <c r="CG649" s="7" t="n"/>
      <c r="CH649" s="7" t="n"/>
      <c r="CI649" s="7" t="n"/>
      <c r="CJ649" s="7" t="n"/>
      <c r="CK649" s="7" t="n"/>
      <c r="CL649" s="7" t="n"/>
      <c r="CM649" s="7" t="n"/>
      <c r="CN649" s="7" t="n"/>
      <c r="CO649" s="7" t="n"/>
      <c r="CP649" s="7" t="n"/>
      <c r="CQ649" s="7" t="n"/>
      <c r="CR649" s="7" t="n"/>
      <c r="CS649" s="7" t="n"/>
      <c r="CT649" s="7" t="n"/>
      <c r="CU649" s="7" t="n"/>
      <c r="CV649" s="7" t="n"/>
      <c r="CW649" s="7" t="n"/>
      <c r="CX649" s="7" t="n"/>
      <c r="CY649" s="7" t="n"/>
      <c r="CZ649" s="7" t="n"/>
      <c r="DA649" s="7" t="n"/>
      <c r="DB649" s="7" t="n"/>
      <c r="DC649" s="7" t="n"/>
      <c r="DD649" s="7" t="n"/>
      <c r="DE649" s="7" t="n"/>
      <c r="DF649" s="7" t="n"/>
      <c r="DG649" s="7" t="n"/>
      <c r="DH649" s="7" t="n"/>
      <c r="DI649" s="7" t="n"/>
      <c r="DJ649" s="7" t="n"/>
      <c r="DK649" s="7" t="n"/>
      <c r="DL649" s="7" t="n"/>
      <c r="DM649" s="7" t="n"/>
      <c r="DN649" s="7" t="n"/>
      <c r="DO649" s="7" t="n"/>
      <c r="DP649" s="7" t="n"/>
      <c r="DQ649" s="7" t="n"/>
      <c r="DR649" s="7" t="n"/>
      <c r="DS649" s="7" t="n"/>
      <c r="DT649" s="7" t="n"/>
      <c r="DU649" s="7" t="n"/>
      <c r="DV649" s="7" t="n"/>
      <c r="DW649" s="7" t="n"/>
      <c r="DX649" s="7" t="n"/>
      <c r="DY649" s="7" t="n"/>
      <c r="DZ649" s="7" t="n"/>
      <c r="EA649" s="7" t="n"/>
      <c r="EB649" s="7" t="n"/>
      <c r="EC649" s="7" t="n"/>
      <c r="ED649" s="7" t="n"/>
      <c r="EE649" s="7" t="n"/>
      <c r="EF649" s="7" t="n"/>
      <c r="EG649" s="7" t="n"/>
      <c r="EH649" s="7" t="n"/>
      <c r="EI649" s="7" t="n"/>
      <c r="EJ649" s="7" t="n"/>
      <c r="EK649" s="7" t="n"/>
      <c r="EL649" s="7" t="n"/>
      <c r="EM649" s="7" t="n"/>
      <c r="EN649" s="7" t="n"/>
      <c r="EO649" s="7" t="n"/>
      <c r="EP649" s="7" t="n"/>
      <c r="EQ649" s="7" t="n"/>
      <c r="ER649" s="7" t="n"/>
      <c r="ES649" s="7" t="n"/>
      <c r="ET649" s="7" t="n"/>
      <c r="EU649" s="7" t="n"/>
      <c r="EV649" s="7" t="n"/>
      <c r="EW649" s="7" t="n"/>
      <c r="EX649" s="7" t="n"/>
      <c r="EY649" s="7" t="n"/>
      <c r="EZ649" s="7" t="n"/>
      <c r="FA649" s="7" t="n"/>
      <c r="FB649" s="7" t="n"/>
      <c r="FC649" s="7" t="n"/>
      <c r="FD649" s="7" t="n"/>
      <c r="FE649" s="7" t="n"/>
      <c r="FF649" s="7" t="n"/>
      <c r="FG649" s="7" t="n"/>
      <c r="FH649" s="7" t="n"/>
      <c r="FI649" s="7" t="n"/>
      <c r="FJ649" s="7" t="n"/>
      <c r="FK649" s="7" t="n"/>
      <c r="FL649" s="7" t="n"/>
      <c r="FM649" s="7" t="n"/>
      <c r="FN649" s="7" t="n"/>
      <c r="FO649" s="7" t="n"/>
      <c r="FP649" s="7" t="n"/>
      <c r="FQ649" s="7" t="n"/>
      <c r="FR649" s="7" t="n"/>
      <c r="FS649" s="7" t="n"/>
      <c r="FT649" s="7" t="n"/>
      <c r="FU649" s="7" t="n"/>
      <c r="FV649" s="7" t="n"/>
      <c r="FW649" s="7" t="n"/>
      <c r="FX649" s="7" t="n"/>
      <c r="FY649" s="7" t="n"/>
      <c r="FZ649" s="7" t="n"/>
      <c r="GA649" s="7" t="n"/>
      <c r="GB649" s="7" t="n"/>
      <c r="GC649" s="7" t="n"/>
      <c r="GD649" s="7" t="n"/>
      <c r="GE649" s="7" t="n"/>
      <c r="GF649" s="7" t="n"/>
      <c r="GG649" s="7" t="n"/>
      <c r="GH649" s="7" t="n"/>
      <c r="GI649" s="7" t="n"/>
      <c r="GJ649" s="7" t="n"/>
      <c r="GK649" s="7" t="n"/>
      <c r="GL649" s="7" t="n"/>
      <c r="GM649" s="7" t="n"/>
      <c r="GN649" s="7" t="n"/>
      <c r="GO649" s="7" t="n"/>
      <c r="GP649" s="7" t="n"/>
      <c r="GQ649" s="7" t="n"/>
      <c r="GR649" s="7" t="n"/>
      <c r="GS649" s="7" t="n"/>
      <c r="GT649" s="7" t="n"/>
      <c r="GU649" s="7" t="n"/>
      <c r="GV649" s="7" t="n"/>
      <c r="GW649" s="7" t="n"/>
      <c r="GX649" s="7" t="n"/>
      <c r="GY649" s="7" t="n"/>
      <c r="GZ649" s="7" t="n"/>
      <c r="HA649" s="7" t="n"/>
      <c r="HB649" s="7" t="n"/>
      <c r="HC649" s="7" t="n"/>
      <c r="HD649" s="7" t="n"/>
      <c r="HE649" s="7" t="n"/>
      <c r="HF649" s="7" t="n"/>
      <c r="HG649" s="7" t="n"/>
      <c r="HH649" s="7" t="n"/>
      <c r="HI649" s="7" t="n"/>
      <c r="HJ649" s="7" t="n"/>
      <c r="HK649" s="7" t="n"/>
      <c r="HL649" s="7" t="n"/>
      <c r="HM649" s="7" t="n"/>
      <c r="HN649" s="7" t="n"/>
      <c r="HO649" s="7" t="n"/>
      <c r="HP649" s="7" t="n"/>
      <c r="HQ649" s="7" t="n"/>
      <c r="HR649" s="7" t="n"/>
      <c r="HS649" s="7" t="n"/>
      <c r="HT649" s="7" t="n"/>
      <c r="HU649" s="7" t="n"/>
      <c r="HV649" s="7" t="n"/>
      <c r="HW649" s="7" t="n"/>
      <c r="HX649" s="7" t="n"/>
      <c r="HY649" s="7" t="n"/>
      <c r="HZ649" s="7" t="n"/>
      <c r="IA649" s="7" t="n"/>
      <c r="IB649" s="7" t="n"/>
      <c r="IC649" s="7" t="n"/>
      <c r="ID649" s="7" t="n"/>
      <c r="IE649" s="7" t="n"/>
      <c r="IF649" s="7" t="n"/>
      <c r="IG649" s="7" t="n"/>
      <c r="IH649" s="7" t="n"/>
      <c r="II649" s="7" t="n"/>
      <c r="IJ649" s="7" t="n"/>
      <c r="IK649" s="7" t="n"/>
      <c r="IL649" s="7" t="n"/>
      <c r="IM649" s="7" t="n"/>
      <c r="IN649" s="7" t="n"/>
      <c r="IO649" s="7" t="n"/>
    </row>
    <row customFormat="true" ht="15" outlineLevel="0" r="650" s="77">
      <c r="A650" s="69" t="n"/>
      <c r="B650" s="71" t="n"/>
      <c r="C650" s="60" t="n"/>
      <c r="D650" s="71" t="n"/>
      <c r="E650" s="62" t="n"/>
      <c r="F650" s="63" t="n"/>
      <c r="G650" s="6" t="n"/>
      <c r="H650" s="6" t="n"/>
      <c r="I650" s="6" t="n"/>
      <c r="J650" s="7" t="n"/>
      <c r="K650" s="7" t="n"/>
      <c r="L650" s="7" t="n"/>
      <c r="M650" s="7" t="n"/>
      <c r="N650" s="7" t="n"/>
      <c r="O650" s="7" t="n"/>
      <c r="P650" s="7" t="n"/>
      <c r="Q650" s="7" t="n"/>
      <c r="R650" s="7" t="n"/>
      <c r="S650" s="7" t="n"/>
      <c r="T650" s="7" t="n"/>
      <c r="U650" s="7" t="n"/>
      <c r="V650" s="7" t="n"/>
      <c r="W650" s="7" t="n"/>
      <c r="X650" s="7" t="n"/>
      <c r="Y650" s="7" t="n"/>
      <c r="Z650" s="7" t="n"/>
      <c r="AA650" s="7" t="n"/>
      <c r="AB650" s="7" t="n"/>
      <c r="AC650" s="7" t="n"/>
      <c r="AD650" s="7" t="n"/>
      <c r="AE650" s="7" t="n"/>
      <c r="AF650" s="7" t="n"/>
      <c r="AG650" s="7" t="n"/>
      <c r="AH650" s="7" t="n"/>
      <c r="AI650" s="7" t="n"/>
      <c r="AJ650" s="7" t="n"/>
      <c r="AK650" s="7" t="n"/>
      <c r="AL650" s="7" t="n"/>
      <c r="AM650" s="7" t="n"/>
      <c r="AN650" s="7" t="n"/>
      <c r="AO650" s="7" t="n"/>
      <c r="AP650" s="7" t="n"/>
      <c r="AQ650" s="7" t="n"/>
      <c r="AR650" s="7" t="n"/>
      <c r="AS650" s="7" t="n"/>
      <c r="AT650" s="7" t="n"/>
      <c r="AU650" s="7" t="n"/>
      <c r="AV650" s="7" t="n"/>
      <c r="AW650" s="7" t="n"/>
      <c r="AX650" s="7" t="n"/>
      <c r="AY650" s="7" t="n"/>
      <c r="AZ650" s="7" t="n"/>
      <c r="BA650" s="7" t="n"/>
      <c r="BB650" s="7" t="n"/>
      <c r="BC650" s="7" t="n"/>
      <c r="BD650" s="7" t="n"/>
      <c r="BE650" s="7" t="n"/>
      <c r="BF650" s="7" t="n"/>
      <c r="BG650" s="7" t="n"/>
      <c r="BH650" s="7" t="n"/>
      <c r="BI650" s="7" t="n"/>
      <c r="BJ650" s="7" t="n"/>
      <c r="BK650" s="7" t="n"/>
      <c r="BL650" s="7" t="n"/>
      <c r="BM650" s="7" t="n"/>
      <c r="BN650" s="7" t="n"/>
      <c r="BO650" s="7" t="n"/>
      <c r="BP650" s="7" t="n"/>
      <c r="BQ650" s="7" t="n"/>
      <c r="BR650" s="7" t="n"/>
      <c r="BS650" s="7" t="n"/>
      <c r="BT650" s="7" t="n"/>
      <c r="BU650" s="7" t="n"/>
      <c r="BV650" s="7" t="n"/>
      <c r="BW650" s="7" t="n"/>
      <c r="BX650" s="7" t="n"/>
      <c r="BY650" s="7" t="n"/>
      <c r="BZ650" s="7" t="n"/>
      <c r="CA650" s="7" t="n"/>
      <c r="CB650" s="7" t="n"/>
      <c r="CC650" s="7" t="n"/>
      <c r="CD650" s="7" t="n"/>
      <c r="CE650" s="7" t="n"/>
      <c r="CF650" s="7" t="n"/>
      <c r="CG650" s="7" t="n"/>
      <c r="CH650" s="7" t="n"/>
      <c r="CI650" s="7" t="n"/>
      <c r="CJ650" s="7" t="n"/>
      <c r="CK650" s="7" t="n"/>
      <c r="CL650" s="7" t="n"/>
      <c r="CM650" s="7" t="n"/>
      <c r="CN650" s="7" t="n"/>
      <c r="CO650" s="7" t="n"/>
      <c r="CP650" s="7" t="n"/>
      <c r="CQ650" s="7" t="n"/>
      <c r="CR650" s="7" t="n"/>
      <c r="CS650" s="7" t="n"/>
      <c r="CT650" s="7" t="n"/>
      <c r="CU650" s="7" t="n"/>
      <c r="CV650" s="7" t="n"/>
      <c r="CW650" s="7" t="n"/>
      <c r="CX650" s="7" t="n"/>
      <c r="CY650" s="7" t="n"/>
      <c r="CZ650" s="7" t="n"/>
      <c r="DA650" s="7" t="n"/>
      <c r="DB650" s="7" t="n"/>
      <c r="DC650" s="7" t="n"/>
      <c r="DD650" s="7" t="n"/>
      <c r="DE650" s="7" t="n"/>
      <c r="DF650" s="7" t="n"/>
      <c r="DG650" s="7" t="n"/>
      <c r="DH650" s="7" t="n"/>
      <c r="DI650" s="7" t="n"/>
      <c r="DJ650" s="7" t="n"/>
      <c r="DK650" s="7" t="n"/>
      <c r="DL650" s="7" t="n"/>
      <c r="DM650" s="7" t="n"/>
      <c r="DN650" s="7" t="n"/>
      <c r="DO650" s="7" t="n"/>
      <c r="DP650" s="7" t="n"/>
      <c r="DQ650" s="7" t="n"/>
      <c r="DR650" s="7" t="n"/>
      <c r="DS650" s="7" t="n"/>
      <c r="DT650" s="7" t="n"/>
      <c r="DU650" s="7" t="n"/>
      <c r="DV650" s="7" t="n"/>
      <c r="DW650" s="7" t="n"/>
      <c r="DX650" s="7" t="n"/>
      <c r="DY650" s="7" t="n"/>
      <c r="DZ650" s="7" t="n"/>
      <c r="EA650" s="7" t="n"/>
      <c r="EB650" s="7" t="n"/>
      <c r="EC650" s="7" t="n"/>
      <c r="ED650" s="7" t="n"/>
      <c r="EE650" s="7" t="n"/>
      <c r="EF650" s="7" t="n"/>
      <c r="EG650" s="7" t="n"/>
      <c r="EH650" s="7" t="n"/>
      <c r="EI650" s="7" t="n"/>
      <c r="EJ650" s="7" t="n"/>
      <c r="EK650" s="7" t="n"/>
      <c r="EL650" s="7" t="n"/>
      <c r="EM650" s="7" t="n"/>
      <c r="EN650" s="7" t="n"/>
      <c r="EO650" s="7" t="n"/>
      <c r="EP650" s="7" t="n"/>
      <c r="EQ650" s="7" t="n"/>
      <c r="ER650" s="7" t="n"/>
      <c r="ES650" s="7" t="n"/>
      <c r="ET650" s="7" t="n"/>
      <c r="EU650" s="7" t="n"/>
      <c r="EV650" s="7" t="n"/>
      <c r="EW650" s="7" t="n"/>
      <c r="EX650" s="7" t="n"/>
      <c r="EY650" s="7" t="n"/>
      <c r="EZ650" s="7" t="n"/>
      <c r="FA650" s="7" t="n"/>
      <c r="FB650" s="7" t="n"/>
      <c r="FC650" s="7" t="n"/>
      <c r="FD650" s="7" t="n"/>
      <c r="FE650" s="7" t="n"/>
      <c r="FF650" s="7" t="n"/>
      <c r="FG650" s="7" t="n"/>
      <c r="FH650" s="7" t="n"/>
      <c r="FI650" s="7" t="n"/>
      <c r="FJ650" s="7" t="n"/>
      <c r="FK650" s="7" t="n"/>
      <c r="FL650" s="7" t="n"/>
      <c r="FM650" s="7" t="n"/>
      <c r="FN650" s="7" t="n"/>
      <c r="FO650" s="7" t="n"/>
      <c r="FP650" s="7" t="n"/>
      <c r="FQ650" s="7" t="n"/>
      <c r="FR650" s="7" t="n"/>
      <c r="FS650" s="7" t="n"/>
      <c r="FT650" s="7" t="n"/>
      <c r="FU650" s="7" t="n"/>
      <c r="FV650" s="7" t="n"/>
      <c r="FW650" s="7" t="n"/>
      <c r="FX650" s="7" t="n"/>
      <c r="FY650" s="7" t="n"/>
      <c r="FZ650" s="7" t="n"/>
      <c r="GA650" s="7" t="n"/>
      <c r="GB650" s="7" t="n"/>
      <c r="GC650" s="7" t="n"/>
      <c r="GD650" s="7" t="n"/>
      <c r="GE650" s="7" t="n"/>
      <c r="GF650" s="7" t="n"/>
      <c r="GG650" s="7" t="n"/>
      <c r="GH650" s="7" t="n"/>
      <c r="GI650" s="7" t="n"/>
      <c r="GJ650" s="7" t="n"/>
      <c r="GK650" s="7" t="n"/>
      <c r="GL650" s="7" t="n"/>
      <c r="GM650" s="7" t="n"/>
      <c r="GN650" s="7" t="n"/>
      <c r="GO650" s="7" t="n"/>
      <c r="GP650" s="7" t="n"/>
      <c r="GQ650" s="7" t="n"/>
      <c r="GR650" s="7" t="n"/>
      <c r="GS650" s="7" t="n"/>
      <c r="GT650" s="7" t="n"/>
      <c r="GU650" s="7" t="n"/>
      <c r="GV650" s="7" t="n"/>
      <c r="GW650" s="7" t="n"/>
      <c r="GX650" s="7" t="n"/>
      <c r="GY650" s="7" t="n"/>
      <c r="GZ650" s="7" t="n"/>
      <c r="HA650" s="7" t="n"/>
      <c r="HB650" s="7" t="n"/>
      <c r="HC650" s="7" t="n"/>
      <c r="HD650" s="7" t="n"/>
      <c r="HE650" s="7" t="n"/>
      <c r="HF650" s="7" t="n"/>
      <c r="HG650" s="7" t="n"/>
      <c r="HH650" s="7" t="n"/>
      <c r="HI650" s="7" t="n"/>
      <c r="HJ650" s="7" t="n"/>
      <c r="HK650" s="7" t="n"/>
      <c r="HL650" s="7" t="n"/>
      <c r="HM650" s="7" t="n"/>
      <c r="HN650" s="7" t="n"/>
      <c r="HO650" s="7" t="n"/>
      <c r="HP650" s="7" t="n"/>
      <c r="HQ650" s="7" t="n"/>
      <c r="HR650" s="7" t="n"/>
      <c r="HS650" s="7" t="n"/>
      <c r="HT650" s="7" t="n"/>
      <c r="HU650" s="7" t="n"/>
      <c r="HV650" s="7" t="n"/>
      <c r="HW650" s="7" t="n"/>
      <c r="HX650" s="7" t="n"/>
      <c r="HY650" s="7" t="n"/>
      <c r="HZ650" s="7" t="n"/>
      <c r="IA650" s="7" t="n"/>
      <c r="IB650" s="7" t="n"/>
      <c r="IC650" s="7" t="n"/>
      <c r="ID650" s="7" t="n"/>
      <c r="IE650" s="7" t="n"/>
      <c r="IF650" s="7" t="n"/>
      <c r="IG650" s="7" t="n"/>
      <c r="IH650" s="7" t="n"/>
      <c r="II650" s="7" t="n"/>
      <c r="IJ650" s="7" t="n"/>
      <c r="IK650" s="7" t="n"/>
      <c r="IL650" s="7" t="n"/>
      <c r="IM650" s="7" t="n"/>
      <c r="IN650" s="7" t="n"/>
      <c r="IO650" s="7" t="n"/>
    </row>
    <row customFormat="true" ht="15" outlineLevel="0" r="651" s="77">
      <c r="A651" s="69" t="n"/>
      <c r="B651" s="71" t="n"/>
      <c r="C651" s="60" t="n"/>
      <c r="D651" s="71" t="n"/>
      <c r="E651" s="62" t="n"/>
      <c r="F651" s="63" t="n"/>
      <c r="G651" s="6" t="n"/>
      <c r="H651" s="6" t="n"/>
      <c r="I651" s="6" t="n"/>
      <c r="J651" s="7" t="n"/>
      <c r="K651" s="7" t="n"/>
      <c r="L651" s="7" t="n"/>
      <c r="M651" s="7" t="n"/>
      <c r="N651" s="7" t="n"/>
      <c r="O651" s="7" t="n"/>
      <c r="P651" s="7" t="n"/>
      <c r="Q651" s="7" t="n"/>
      <c r="R651" s="7" t="n"/>
      <c r="S651" s="7" t="n"/>
      <c r="T651" s="7" t="n"/>
      <c r="U651" s="7" t="n"/>
      <c r="V651" s="7" t="n"/>
      <c r="W651" s="7" t="n"/>
      <c r="X651" s="7" t="n"/>
      <c r="Y651" s="7" t="n"/>
      <c r="Z651" s="7" t="n"/>
      <c r="AA651" s="7" t="n"/>
      <c r="AB651" s="7" t="n"/>
      <c r="AC651" s="7" t="n"/>
      <c r="AD651" s="7" t="n"/>
      <c r="AE651" s="7" t="n"/>
      <c r="AF651" s="7" t="n"/>
      <c r="AG651" s="7" t="n"/>
      <c r="AH651" s="7" t="n"/>
      <c r="AI651" s="7" t="n"/>
      <c r="AJ651" s="7" t="n"/>
      <c r="AK651" s="7" t="n"/>
      <c r="AL651" s="7" t="n"/>
      <c r="AM651" s="7" t="n"/>
      <c r="AN651" s="7" t="n"/>
      <c r="AO651" s="7" t="n"/>
      <c r="AP651" s="7" t="n"/>
      <c r="AQ651" s="7" t="n"/>
      <c r="AR651" s="7" t="n"/>
      <c r="AS651" s="7" t="n"/>
      <c r="AT651" s="7" t="n"/>
      <c r="AU651" s="7" t="n"/>
      <c r="AV651" s="7" t="n"/>
      <c r="AW651" s="7" t="n"/>
      <c r="AX651" s="7" t="n"/>
      <c r="AY651" s="7" t="n"/>
      <c r="AZ651" s="7" t="n"/>
      <c r="BA651" s="7" t="n"/>
      <c r="BB651" s="7" t="n"/>
      <c r="BC651" s="7" t="n"/>
      <c r="BD651" s="7" t="n"/>
      <c r="BE651" s="7" t="n"/>
      <c r="BF651" s="7" t="n"/>
      <c r="BG651" s="7" t="n"/>
      <c r="BH651" s="7" t="n"/>
      <c r="BI651" s="7" t="n"/>
      <c r="BJ651" s="7" t="n"/>
      <c r="BK651" s="7" t="n"/>
      <c r="BL651" s="7" t="n"/>
      <c r="BM651" s="7" t="n"/>
      <c r="BN651" s="7" t="n"/>
      <c r="BO651" s="7" t="n"/>
      <c r="BP651" s="7" t="n"/>
      <c r="BQ651" s="7" t="n"/>
      <c r="BR651" s="7" t="n"/>
      <c r="BS651" s="7" t="n"/>
      <c r="BT651" s="7" t="n"/>
      <c r="BU651" s="7" t="n"/>
      <c r="BV651" s="7" t="n"/>
      <c r="BW651" s="7" t="n"/>
      <c r="BX651" s="7" t="n"/>
      <c r="BY651" s="7" t="n"/>
      <c r="BZ651" s="7" t="n"/>
      <c r="CA651" s="7" t="n"/>
      <c r="CB651" s="7" t="n"/>
      <c r="CC651" s="7" t="n"/>
      <c r="CD651" s="7" t="n"/>
      <c r="CE651" s="7" t="n"/>
      <c r="CF651" s="7" t="n"/>
      <c r="CG651" s="7" t="n"/>
      <c r="CH651" s="7" t="n"/>
      <c r="CI651" s="7" t="n"/>
      <c r="CJ651" s="7" t="n"/>
      <c r="CK651" s="7" t="n"/>
      <c r="CL651" s="7" t="n"/>
      <c r="CM651" s="7" t="n"/>
      <c r="CN651" s="7" t="n"/>
      <c r="CO651" s="7" t="n"/>
      <c r="CP651" s="7" t="n"/>
      <c r="CQ651" s="7" t="n"/>
      <c r="CR651" s="7" t="n"/>
      <c r="CS651" s="7" t="n"/>
      <c r="CT651" s="7" t="n"/>
      <c r="CU651" s="7" t="n"/>
      <c r="CV651" s="7" t="n"/>
      <c r="CW651" s="7" t="n"/>
      <c r="CX651" s="7" t="n"/>
      <c r="CY651" s="7" t="n"/>
      <c r="CZ651" s="7" t="n"/>
      <c r="DA651" s="7" t="n"/>
      <c r="DB651" s="7" t="n"/>
      <c r="DC651" s="7" t="n"/>
      <c r="DD651" s="7" t="n"/>
      <c r="DE651" s="7" t="n"/>
      <c r="DF651" s="7" t="n"/>
      <c r="DG651" s="7" t="n"/>
      <c r="DH651" s="7" t="n"/>
      <c r="DI651" s="7" t="n"/>
      <c r="DJ651" s="7" t="n"/>
      <c r="DK651" s="7" t="n"/>
      <c r="DL651" s="7" t="n"/>
      <c r="DM651" s="7" t="n"/>
      <c r="DN651" s="7" t="n"/>
      <c r="DO651" s="7" t="n"/>
      <c r="DP651" s="7" t="n"/>
      <c r="DQ651" s="7" t="n"/>
      <c r="DR651" s="7" t="n"/>
      <c r="DS651" s="7" t="n"/>
      <c r="DT651" s="7" t="n"/>
      <c r="DU651" s="7" t="n"/>
      <c r="DV651" s="7" t="n"/>
      <c r="DW651" s="7" t="n"/>
      <c r="DX651" s="7" t="n"/>
      <c r="DY651" s="7" t="n"/>
      <c r="DZ651" s="7" t="n"/>
      <c r="EA651" s="7" t="n"/>
      <c r="EB651" s="7" t="n"/>
      <c r="EC651" s="7" t="n"/>
      <c r="ED651" s="7" t="n"/>
      <c r="EE651" s="7" t="n"/>
      <c r="EF651" s="7" t="n"/>
      <c r="EG651" s="7" t="n"/>
      <c r="EH651" s="7" t="n"/>
      <c r="EI651" s="7" t="n"/>
      <c r="EJ651" s="7" t="n"/>
      <c r="EK651" s="7" t="n"/>
      <c r="EL651" s="7" t="n"/>
      <c r="EM651" s="7" t="n"/>
      <c r="EN651" s="7" t="n"/>
      <c r="EO651" s="7" t="n"/>
      <c r="EP651" s="7" t="n"/>
      <c r="EQ651" s="7" t="n"/>
      <c r="ER651" s="7" t="n"/>
      <c r="ES651" s="7" t="n"/>
      <c r="ET651" s="7" t="n"/>
      <c r="EU651" s="7" t="n"/>
      <c r="EV651" s="7" t="n"/>
      <c r="EW651" s="7" t="n"/>
      <c r="EX651" s="7" t="n"/>
      <c r="EY651" s="7" t="n"/>
      <c r="EZ651" s="7" t="n"/>
      <c r="FA651" s="7" t="n"/>
      <c r="FB651" s="7" t="n"/>
      <c r="FC651" s="7" t="n"/>
      <c r="FD651" s="7" t="n"/>
      <c r="FE651" s="7" t="n"/>
      <c r="FF651" s="7" t="n"/>
      <c r="FG651" s="7" t="n"/>
      <c r="FH651" s="7" t="n"/>
      <c r="FI651" s="7" t="n"/>
      <c r="FJ651" s="7" t="n"/>
      <c r="FK651" s="7" t="n"/>
      <c r="FL651" s="7" t="n"/>
      <c r="FM651" s="7" t="n"/>
      <c r="FN651" s="7" t="n"/>
      <c r="FO651" s="7" t="n"/>
      <c r="FP651" s="7" t="n"/>
      <c r="FQ651" s="7" t="n"/>
      <c r="FR651" s="7" t="n"/>
      <c r="FS651" s="7" t="n"/>
      <c r="FT651" s="7" t="n"/>
      <c r="FU651" s="7" t="n"/>
      <c r="FV651" s="7" t="n"/>
      <c r="FW651" s="7" t="n"/>
      <c r="FX651" s="7" t="n"/>
      <c r="FY651" s="7" t="n"/>
      <c r="FZ651" s="7" t="n"/>
      <c r="GA651" s="7" t="n"/>
      <c r="GB651" s="7" t="n"/>
      <c r="GC651" s="7" t="n"/>
      <c r="GD651" s="7" t="n"/>
      <c r="GE651" s="7" t="n"/>
      <c r="GF651" s="7" t="n"/>
      <c r="GG651" s="7" t="n"/>
      <c r="GH651" s="7" t="n"/>
      <c r="GI651" s="7" t="n"/>
      <c r="GJ651" s="7" t="n"/>
      <c r="GK651" s="7" t="n"/>
      <c r="GL651" s="7" t="n"/>
      <c r="GM651" s="7" t="n"/>
      <c r="GN651" s="7" t="n"/>
      <c r="GO651" s="7" t="n"/>
      <c r="GP651" s="7" t="n"/>
      <c r="GQ651" s="7" t="n"/>
      <c r="GR651" s="7" t="n"/>
      <c r="GS651" s="7" t="n"/>
      <c r="GT651" s="7" t="n"/>
      <c r="GU651" s="7" t="n"/>
      <c r="GV651" s="7" t="n"/>
      <c r="GW651" s="7" t="n"/>
      <c r="GX651" s="7" t="n"/>
      <c r="GY651" s="7" t="n"/>
      <c r="GZ651" s="7" t="n"/>
      <c r="HA651" s="7" t="n"/>
      <c r="HB651" s="7" t="n"/>
      <c r="HC651" s="7" t="n"/>
      <c r="HD651" s="7" t="n"/>
      <c r="HE651" s="7" t="n"/>
      <c r="HF651" s="7" t="n"/>
      <c r="HG651" s="7" t="n"/>
      <c r="HH651" s="7" t="n"/>
      <c r="HI651" s="7" t="n"/>
      <c r="HJ651" s="7" t="n"/>
      <c r="HK651" s="7" t="n"/>
      <c r="HL651" s="7" t="n"/>
      <c r="HM651" s="7" t="n"/>
      <c r="HN651" s="7" t="n"/>
      <c r="HO651" s="7" t="n"/>
      <c r="HP651" s="7" t="n"/>
      <c r="HQ651" s="7" t="n"/>
      <c r="HR651" s="7" t="n"/>
      <c r="HS651" s="7" t="n"/>
      <c r="HT651" s="7" t="n"/>
      <c r="HU651" s="7" t="n"/>
      <c r="HV651" s="7" t="n"/>
      <c r="HW651" s="7" t="n"/>
      <c r="HX651" s="7" t="n"/>
      <c r="HY651" s="7" t="n"/>
      <c r="HZ651" s="7" t="n"/>
      <c r="IA651" s="7" t="n"/>
      <c r="IB651" s="7" t="n"/>
      <c r="IC651" s="7" t="n"/>
      <c r="ID651" s="7" t="n"/>
      <c r="IE651" s="7" t="n"/>
      <c r="IF651" s="7" t="n"/>
      <c r="IG651" s="7" t="n"/>
      <c r="IH651" s="7" t="n"/>
      <c r="II651" s="7" t="n"/>
      <c r="IJ651" s="7" t="n"/>
      <c r="IK651" s="7" t="n"/>
      <c r="IL651" s="7" t="n"/>
      <c r="IM651" s="7" t="n"/>
      <c r="IN651" s="7" t="n"/>
      <c r="IO651" s="7" t="n"/>
    </row>
    <row customFormat="true" ht="15" outlineLevel="0" r="652" s="77">
      <c r="A652" s="69" t="n"/>
      <c r="B652" s="71" t="n"/>
      <c r="C652" s="60" t="n"/>
      <c r="D652" s="71" t="n"/>
      <c r="E652" s="62" t="n"/>
      <c r="F652" s="63" t="n"/>
      <c r="G652" s="6" t="n"/>
      <c r="H652" s="6" t="n"/>
      <c r="I652" s="6" t="n"/>
      <c r="J652" s="7" t="n"/>
      <c r="K652" s="7" t="n"/>
      <c r="L652" s="7" t="n"/>
      <c r="M652" s="7" t="n"/>
      <c r="N652" s="7" t="n"/>
      <c r="O652" s="7" t="n"/>
      <c r="P652" s="7" t="n"/>
      <c r="Q652" s="7" t="n"/>
      <c r="R652" s="7" t="n"/>
      <c r="S652" s="7" t="n"/>
      <c r="T652" s="7" t="n"/>
      <c r="U652" s="7" t="n"/>
      <c r="V652" s="7" t="n"/>
      <c r="W652" s="7" t="n"/>
      <c r="X652" s="7" t="n"/>
      <c r="Y652" s="7" t="n"/>
      <c r="Z652" s="7" t="n"/>
      <c r="AA652" s="7" t="n"/>
      <c r="AB652" s="7" t="n"/>
      <c r="AC652" s="7" t="n"/>
      <c r="AD652" s="7" t="n"/>
      <c r="AE652" s="7" t="n"/>
      <c r="AF652" s="7" t="n"/>
      <c r="AG652" s="7" t="n"/>
      <c r="AH652" s="7" t="n"/>
      <c r="AI652" s="7" t="n"/>
      <c r="AJ652" s="7" t="n"/>
      <c r="AK652" s="7" t="n"/>
      <c r="AL652" s="7" t="n"/>
      <c r="AM652" s="7" t="n"/>
      <c r="AN652" s="7" t="n"/>
      <c r="AO652" s="7" t="n"/>
      <c r="AP652" s="7" t="n"/>
      <c r="AQ652" s="7" t="n"/>
      <c r="AR652" s="7" t="n"/>
      <c r="AS652" s="7" t="n"/>
      <c r="AT652" s="7" t="n"/>
      <c r="AU652" s="7" t="n"/>
      <c r="AV652" s="7" t="n"/>
      <c r="AW652" s="7" t="n"/>
      <c r="AX652" s="7" t="n"/>
      <c r="AY652" s="7" t="n"/>
      <c r="AZ652" s="7" t="n"/>
      <c r="BA652" s="7" t="n"/>
      <c r="BB652" s="7" t="n"/>
      <c r="BC652" s="7" t="n"/>
      <c r="BD652" s="7" t="n"/>
      <c r="BE652" s="7" t="n"/>
      <c r="BF652" s="7" t="n"/>
      <c r="BG652" s="7" t="n"/>
      <c r="BH652" s="7" t="n"/>
      <c r="BI652" s="7" t="n"/>
      <c r="BJ652" s="7" t="n"/>
      <c r="BK652" s="7" t="n"/>
      <c r="BL652" s="7" t="n"/>
      <c r="BM652" s="7" t="n"/>
      <c r="BN652" s="7" t="n"/>
      <c r="BO652" s="7" t="n"/>
      <c r="BP652" s="7" t="n"/>
      <c r="BQ652" s="7" t="n"/>
      <c r="BR652" s="7" t="n"/>
      <c r="BS652" s="7" t="n"/>
      <c r="BT652" s="7" t="n"/>
      <c r="BU652" s="7" t="n"/>
      <c r="BV652" s="7" t="n"/>
      <c r="BW652" s="7" t="n"/>
      <c r="BX652" s="7" t="n"/>
      <c r="BY652" s="7" t="n"/>
      <c r="BZ652" s="7" t="n"/>
      <c r="CA652" s="7" t="n"/>
      <c r="CB652" s="7" t="n"/>
      <c r="CC652" s="7" t="n"/>
      <c r="CD652" s="7" t="n"/>
      <c r="CE652" s="7" t="n"/>
      <c r="CF652" s="7" t="n"/>
      <c r="CG652" s="7" t="n"/>
      <c r="CH652" s="7" t="n"/>
      <c r="CI652" s="7" t="n"/>
      <c r="CJ652" s="7" t="n"/>
      <c r="CK652" s="7" t="n"/>
      <c r="CL652" s="7" t="n"/>
      <c r="CM652" s="7" t="n"/>
      <c r="CN652" s="7" t="n"/>
      <c r="CO652" s="7" t="n"/>
      <c r="CP652" s="7" t="n"/>
      <c r="CQ652" s="7" t="n"/>
      <c r="CR652" s="7" t="n"/>
      <c r="CS652" s="7" t="n"/>
      <c r="CT652" s="7" t="n"/>
      <c r="CU652" s="7" t="n"/>
      <c r="CV652" s="7" t="n"/>
      <c r="CW652" s="7" t="n"/>
      <c r="CX652" s="7" t="n"/>
      <c r="CY652" s="7" t="n"/>
      <c r="CZ652" s="7" t="n"/>
      <c r="DA652" s="7" t="n"/>
      <c r="DB652" s="7" t="n"/>
      <c r="DC652" s="7" t="n"/>
      <c r="DD652" s="7" t="n"/>
      <c r="DE652" s="7" t="n"/>
      <c r="DF652" s="7" t="n"/>
      <c r="DG652" s="7" t="n"/>
      <c r="DH652" s="7" t="n"/>
      <c r="DI652" s="7" t="n"/>
      <c r="DJ652" s="7" t="n"/>
      <c r="DK652" s="7" t="n"/>
      <c r="DL652" s="7" t="n"/>
      <c r="DM652" s="7" t="n"/>
      <c r="DN652" s="7" t="n"/>
      <c r="DO652" s="7" t="n"/>
      <c r="DP652" s="7" t="n"/>
      <c r="DQ652" s="7" t="n"/>
      <c r="DR652" s="7" t="n"/>
      <c r="DS652" s="7" t="n"/>
      <c r="DT652" s="7" t="n"/>
      <c r="DU652" s="7" t="n"/>
      <c r="DV652" s="7" t="n"/>
      <c r="DW652" s="7" t="n"/>
      <c r="DX652" s="7" t="n"/>
      <c r="DY652" s="7" t="n"/>
      <c r="DZ652" s="7" t="n"/>
      <c r="EA652" s="7" t="n"/>
      <c r="EB652" s="7" t="n"/>
      <c r="EC652" s="7" t="n"/>
      <c r="ED652" s="7" t="n"/>
      <c r="EE652" s="7" t="n"/>
      <c r="EF652" s="7" t="n"/>
      <c r="EG652" s="7" t="n"/>
      <c r="EH652" s="7" t="n"/>
      <c r="EI652" s="7" t="n"/>
      <c r="EJ652" s="7" t="n"/>
      <c r="EK652" s="7" t="n"/>
      <c r="EL652" s="7" t="n"/>
      <c r="EM652" s="7" t="n"/>
      <c r="EN652" s="7" t="n"/>
      <c r="EO652" s="7" t="n"/>
      <c r="EP652" s="7" t="n"/>
      <c r="EQ652" s="7" t="n"/>
      <c r="ER652" s="7" t="n"/>
      <c r="ES652" s="7" t="n"/>
      <c r="ET652" s="7" t="n"/>
      <c r="EU652" s="7" t="n"/>
      <c r="EV652" s="7" t="n"/>
      <c r="EW652" s="7" t="n"/>
      <c r="EX652" s="7" t="n"/>
      <c r="EY652" s="7" t="n"/>
      <c r="EZ652" s="7" t="n"/>
      <c r="FA652" s="7" t="n"/>
      <c r="FB652" s="7" t="n"/>
      <c r="FC652" s="7" t="n"/>
      <c r="FD652" s="7" t="n"/>
      <c r="FE652" s="7" t="n"/>
      <c r="FF652" s="7" t="n"/>
      <c r="FG652" s="7" t="n"/>
      <c r="FH652" s="7" t="n"/>
      <c r="FI652" s="7" t="n"/>
      <c r="FJ652" s="7" t="n"/>
      <c r="FK652" s="7" t="n"/>
      <c r="FL652" s="7" t="n"/>
      <c r="FM652" s="7" t="n"/>
      <c r="FN652" s="7" t="n"/>
      <c r="FO652" s="7" t="n"/>
      <c r="FP652" s="7" t="n"/>
      <c r="FQ652" s="7" t="n"/>
      <c r="FR652" s="7" t="n"/>
      <c r="FS652" s="7" t="n"/>
      <c r="FT652" s="7" t="n"/>
      <c r="FU652" s="7" t="n"/>
      <c r="FV652" s="7" t="n"/>
      <c r="FW652" s="7" t="n"/>
      <c r="FX652" s="7" t="n"/>
      <c r="FY652" s="7" t="n"/>
      <c r="FZ652" s="7" t="n"/>
      <c r="GA652" s="7" t="n"/>
      <c r="GB652" s="7" t="n"/>
      <c r="GC652" s="7" t="n"/>
      <c r="GD652" s="7" t="n"/>
      <c r="GE652" s="7" t="n"/>
      <c r="GF652" s="7" t="n"/>
      <c r="GG652" s="7" t="n"/>
      <c r="GH652" s="7" t="n"/>
      <c r="GI652" s="7" t="n"/>
      <c r="GJ652" s="7" t="n"/>
      <c r="GK652" s="7" t="n"/>
      <c r="GL652" s="7" t="n"/>
      <c r="GM652" s="7" t="n"/>
      <c r="GN652" s="7" t="n"/>
      <c r="GO652" s="7" t="n"/>
      <c r="GP652" s="7" t="n"/>
      <c r="GQ652" s="7" t="n"/>
      <c r="GR652" s="7" t="n"/>
      <c r="GS652" s="7" t="n"/>
      <c r="GT652" s="7" t="n"/>
      <c r="GU652" s="7" t="n"/>
      <c r="GV652" s="7" t="n"/>
      <c r="GW652" s="7" t="n"/>
      <c r="GX652" s="7" t="n"/>
      <c r="GY652" s="7" t="n"/>
      <c r="GZ652" s="7" t="n"/>
      <c r="HA652" s="7" t="n"/>
      <c r="HB652" s="7" t="n"/>
      <c r="HC652" s="7" t="n"/>
      <c r="HD652" s="7" t="n"/>
      <c r="HE652" s="7" t="n"/>
      <c r="HF652" s="7" t="n"/>
      <c r="HG652" s="7" t="n"/>
      <c r="HH652" s="7" t="n"/>
      <c r="HI652" s="7" t="n"/>
      <c r="HJ652" s="7" t="n"/>
      <c r="HK652" s="7" t="n"/>
      <c r="HL652" s="7" t="n"/>
      <c r="HM652" s="7" t="n"/>
      <c r="HN652" s="7" t="n"/>
      <c r="HO652" s="7" t="n"/>
      <c r="HP652" s="7" t="n"/>
      <c r="HQ652" s="7" t="n"/>
      <c r="HR652" s="7" t="n"/>
      <c r="HS652" s="7" t="n"/>
      <c r="HT652" s="7" t="n"/>
      <c r="HU652" s="7" t="n"/>
      <c r="HV652" s="7" t="n"/>
      <c r="HW652" s="7" t="n"/>
      <c r="HX652" s="7" t="n"/>
      <c r="HY652" s="7" t="n"/>
      <c r="HZ652" s="7" t="n"/>
      <c r="IA652" s="7" t="n"/>
      <c r="IB652" s="7" t="n"/>
      <c r="IC652" s="7" t="n"/>
      <c r="ID652" s="7" t="n"/>
      <c r="IE652" s="7" t="n"/>
      <c r="IF652" s="7" t="n"/>
      <c r="IG652" s="7" t="n"/>
      <c r="IH652" s="7" t="n"/>
      <c r="II652" s="7" t="n"/>
      <c r="IJ652" s="7" t="n"/>
      <c r="IK652" s="7" t="n"/>
      <c r="IL652" s="7" t="n"/>
      <c r="IM652" s="7" t="n"/>
      <c r="IN652" s="7" t="n"/>
      <c r="IO652" s="7" t="n"/>
    </row>
    <row customFormat="true" ht="15" outlineLevel="0" r="653" s="77">
      <c r="A653" s="69" t="n"/>
      <c r="B653" s="71" t="n"/>
      <c r="C653" s="60" t="n"/>
      <c r="D653" s="71" t="n"/>
      <c r="E653" s="62" t="n"/>
      <c r="F653" s="63" t="n"/>
      <c r="G653" s="6" t="n"/>
      <c r="H653" s="6" t="n"/>
      <c r="I653" s="6" t="n"/>
      <c r="J653" s="7" t="n"/>
      <c r="K653" s="7" t="n"/>
      <c r="L653" s="7" t="n"/>
      <c r="M653" s="7" t="n"/>
      <c r="N653" s="7" t="n"/>
      <c r="O653" s="7" t="n"/>
      <c r="P653" s="7" t="n"/>
      <c r="Q653" s="7" t="n"/>
      <c r="R653" s="7" t="n"/>
      <c r="S653" s="7" t="n"/>
      <c r="T653" s="7" t="n"/>
      <c r="U653" s="7" t="n"/>
      <c r="V653" s="7" t="n"/>
      <c r="W653" s="7" t="n"/>
      <c r="X653" s="7" t="n"/>
      <c r="Y653" s="7" t="n"/>
      <c r="Z653" s="7" t="n"/>
      <c r="AA653" s="7" t="n"/>
      <c r="AB653" s="7" t="n"/>
      <c r="AC653" s="7" t="n"/>
      <c r="AD653" s="7" t="n"/>
      <c r="AE653" s="7" t="n"/>
      <c r="AF653" s="7" t="n"/>
      <c r="AG653" s="7" t="n"/>
      <c r="AH653" s="7" t="n"/>
      <c r="AI653" s="7" t="n"/>
      <c r="AJ653" s="7" t="n"/>
      <c r="AK653" s="7" t="n"/>
      <c r="AL653" s="7" t="n"/>
      <c r="AM653" s="7" t="n"/>
      <c r="AN653" s="7" t="n"/>
      <c r="AO653" s="7" t="n"/>
      <c r="AP653" s="7" t="n"/>
      <c r="AQ653" s="7" t="n"/>
      <c r="AR653" s="7" t="n"/>
      <c r="AS653" s="7" t="n"/>
      <c r="AT653" s="7" t="n"/>
      <c r="AU653" s="7" t="n"/>
      <c r="AV653" s="7" t="n"/>
      <c r="AW653" s="7" t="n"/>
      <c r="AX653" s="7" t="n"/>
      <c r="AY653" s="7" t="n"/>
      <c r="AZ653" s="7" t="n"/>
      <c r="BA653" s="7" t="n"/>
      <c r="BB653" s="7" t="n"/>
      <c r="BC653" s="7" t="n"/>
      <c r="BD653" s="7" t="n"/>
      <c r="BE653" s="7" t="n"/>
      <c r="BF653" s="7" t="n"/>
      <c r="BG653" s="7" t="n"/>
      <c r="BH653" s="7" t="n"/>
      <c r="BI653" s="7" t="n"/>
      <c r="BJ653" s="7" t="n"/>
      <c r="BK653" s="7" t="n"/>
      <c r="BL653" s="7" t="n"/>
      <c r="BM653" s="7" t="n"/>
      <c r="BN653" s="7" t="n"/>
      <c r="BO653" s="7" t="n"/>
      <c r="BP653" s="7" t="n"/>
      <c r="BQ653" s="7" t="n"/>
      <c r="BR653" s="7" t="n"/>
      <c r="BS653" s="7" t="n"/>
      <c r="BT653" s="7" t="n"/>
      <c r="BU653" s="7" t="n"/>
      <c r="BV653" s="7" t="n"/>
      <c r="BW653" s="7" t="n"/>
      <c r="BX653" s="7" t="n"/>
      <c r="BY653" s="7" t="n"/>
      <c r="BZ653" s="7" t="n"/>
      <c r="CA653" s="7" t="n"/>
      <c r="CB653" s="7" t="n"/>
      <c r="CC653" s="7" t="n"/>
      <c r="CD653" s="7" t="n"/>
      <c r="CE653" s="7" t="n"/>
      <c r="CF653" s="7" t="n"/>
      <c r="CG653" s="7" t="n"/>
      <c r="CH653" s="7" t="n"/>
      <c r="CI653" s="7" t="n"/>
      <c r="CJ653" s="7" t="n"/>
      <c r="CK653" s="7" t="n"/>
      <c r="CL653" s="7" t="n"/>
      <c r="CM653" s="7" t="n"/>
      <c r="CN653" s="7" t="n"/>
      <c r="CO653" s="7" t="n"/>
      <c r="CP653" s="7" t="n"/>
      <c r="CQ653" s="7" t="n"/>
      <c r="CR653" s="7" t="n"/>
      <c r="CS653" s="7" t="n"/>
      <c r="CT653" s="7" t="n"/>
      <c r="CU653" s="7" t="n"/>
      <c r="CV653" s="7" t="n"/>
      <c r="CW653" s="7" t="n"/>
      <c r="CX653" s="7" t="n"/>
      <c r="CY653" s="7" t="n"/>
      <c r="CZ653" s="7" t="n"/>
      <c r="DA653" s="7" t="n"/>
      <c r="DB653" s="7" t="n"/>
      <c r="DC653" s="7" t="n"/>
      <c r="DD653" s="7" t="n"/>
      <c r="DE653" s="7" t="n"/>
      <c r="DF653" s="7" t="n"/>
      <c r="DG653" s="7" t="n"/>
      <c r="DH653" s="7" t="n"/>
      <c r="DI653" s="7" t="n"/>
      <c r="DJ653" s="7" t="n"/>
      <c r="DK653" s="7" t="n"/>
      <c r="DL653" s="7" t="n"/>
      <c r="DM653" s="7" t="n"/>
      <c r="DN653" s="7" t="n"/>
      <c r="DO653" s="7" t="n"/>
      <c r="DP653" s="7" t="n"/>
      <c r="DQ653" s="7" t="n"/>
      <c r="DR653" s="7" t="n"/>
      <c r="DS653" s="7" t="n"/>
      <c r="DT653" s="7" t="n"/>
      <c r="DU653" s="7" t="n"/>
      <c r="DV653" s="7" t="n"/>
      <c r="DW653" s="7" t="n"/>
      <c r="DX653" s="7" t="n"/>
      <c r="DY653" s="7" t="n"/>
      <c r="DZ653" s="7" t="n"/>
      <c r="EA653" s="7" t="n"/>
      <c r="EB653" s="7" t="n"/>
      <c r="EC653" s="7" t="n"/>
      <c r="ED653" s="7" t="n"/>
      <c r="EE653" s="7" t="n"/>
      <c r="EF653" s="7" t="n"/>
      <c r="EG653" s="7" t="n"/>
      <c r="EH653" s="7" t="n"/>
      <c r="EI653" s="7" t="n"/>
      <c r="EJ653" s="7" t="n"/>
      <c r="EK653" s="7" t="n"/>
      <c r="EL653" s="7" t="n"/>
      <c r="EM653" s="7" t="n"/>
      <c r="EN653" s="7" t="n"/>
      <c r="EO653" s="7" t="n"/>
      <c r="EP653" s="7" t="n"/>
      <c r="EQ653" s="7" t="n"/>
      <c r="ER653" s="7" t="n"/>
      <c r="ES653" s="7" t="n"/>
      <c r="ET653" s="7" t="n"/>
      <c r="EU653" s="7" t="n"/>
      <c r="EV653" s="7" t="n"/>
      <c r="EW653" s="7" t="n"/>
      <c r="EX653" s="7" t="n"/>
      <c r="EY653" s="7" t="n"/>
      <c r="EZ653" s="7" t="n"/>
      <c r="FA653" s="7" t="n"/>
      <c r="FB653" s="7" t="n"/>
      <c r="FC653" s="7" t="n"/>
      <c r="FD653" s="7" t="n"/>
      <c r="FE653" s="7" t="n"/>
      <c r="FF653" s="7" t="n"/>
      <c r="FG653" s="7" t="n"/>
      <c r="FH653" s="7" t="n"/>
      <c r="FI653" s="7" t="n"/>
      <c r="FJ653" s="7" t="n"/>
      <c r="FK653" s="7" t="n"/>
      <c r="FL653" s="7" t="n"/>
      <c r="FM653" s="7" t="n"/>
      <c r="FN653" s="7" t="n"/>
      <c r="FO653" s="7" t="n"/>
      <c r="FP653" s="7" t="n"/>
      <c r="FQ653" s="7" t="n"/>
      <c r="FR653" s="7" t="n"/>
      <c r="FS653" s="7" t="n"/>
      <c r="FT653" s="7" t="n"/>
      <c r="FU653" s="7" t="n"/>
      <c r="FV653" s="7" t="n"/>
      <c r="FW653" s="7" t="n"/>
      <c r="FX653" s="7" t="n"/>
      <c r="FY653" s="7" t="n"/>
      <c r="FZ653" s="7" t="n"/>
      <c r="GA653" s="7" t="n"/>
      <c r="GB653" s="7" t="n"/>
      <c r="GC653" s="7" t="n"/>
      <c r="GD653" s="7" t="n"/>
      <c r="GE653" s="7" t="n"/>
      <c r="GF653" s="7" t="n"/>
      <c r="GG653" s="7" t="n"/>
      <c r="GH653" s="7" t="n"/>
      <c r="GI653" s="7" t="n"/>
      <c r="GJ653" s="7" t="n"/>
      <c r="GK653" s="7" t="n"/>
      <c r="GL653" s="7" t="n"/>
      <c r="GM653" s="7" t="n"/>
      <c r="GN653" s="7" t="n"/>
      <c r="GO653" s="7" t="n"/>
      <c r="GP653" s="7" t="n"/>
      <c r="GQ653" s="7" t="n"/>
      <c r="GR653" s="7" t="n"/>
      <c r="GS653" s="7" t="n"/>
      <c r="GT653" s="7" t="n"/>
      <c r="GU653" s="7" t="n"/>
      <c r="GV653" s="7" t="n"/>
      <c r="GW653" s="7" t="n"/>
      <c r="GX653" s="7" t="n"/>
      <c r="GY653" s="7" t="n"/>
      <c r="GZ653" s="7" t="n"/>
      <c r="HA653" s="7" t="n"/>
      <c r="HB653" s="7" t="n"/>
      <c r="HC653" s="7" t="n"/>
      <c r="HD653" s="7" t="n"/>
      <c r="HE653" s="7" t="n"/>
      <c r="HF653" s="7" t="n"/>
      <c r="HG653" s="7" t="n"/>
      <c r="HH653" s="7" t="n"/>
      <c r="HI653" s="7" t="n"/>
      <c r="HJ653" s="7" t="n"/>
      <c r="HK653" s="7" t="n"/>
      <c r="HL653" s="7" t="n"/>
      <c r="HM653" s="7" t="n"/>
      <c r="HN653" s="7" t="n"/>
      <c r="HO653" s="7" t="n"/>
      <c r="HP653" s="7" t="n"/>
      <c r="HQ653" s="7" t="n"/>
      <c r="HR653" s="7" t="n"/>
      <c r="HS653" s="7" t="n"/>
      <c r="HT653" s="7" t="n"/>
      <c r="HU653" s="7" t="n"/>
      <c r="HV653" s="7" t="n"/>
      <c r="HW653" s="7" t="n"/>
      <c r="HX653" s="7" t="n"/>
      <c r="HY653" s="7" t="n"/>
      <c r="HZ653" s="7" t="n"/>
      <c r="IA653" s="7" t="n"/>
      <c r="IB653" s="7" t="n"/>
      <c r="IC653" s="7" t="n"/>
      <c r="ID653" s="7" t="n"/>
      <c r="IE653" s="7" t="n"/>
      <c r="IF653" s="7" t="n"/>
      <c r="IG653" s="7" t="n"/>
      <c r="IH653" s="7" t="n"/>
      <c r="II653" s="7" t="n"/>
      <c r="IJ653" s="7" t="n"/>
      <c r="IK653" s="7" t="n"/>
      <c r="IL653" s="7" t="n"/>
      <c r="IM653" s="7" t="n"/>
      <c r="IN653" s="7" t="n"/>
      <c r="IO653" s="7" t="n"/>
    </row>
    <row customFormat="true" ht="15" outlineLevel="0" r="654" s="77">
      <c r="A654" s="69" t="n"/>
      <c r="B654" s="71" t="n"/>
      <c r="C654" s="60" t="n"/>
      <c r="D654" s="71" t="n"/>
      <c r="E654" s="62" t="n"/>
      <c r="F654" s="63" t="n"/>
      <c r="G654" s="6" t="n"/>
      <c r="H654" s="6" t="n"/>
      <c r="I654" s="6" t="n"/>
      <c r="J654" s="7" t="n"/>
      <c r="K654" s="7" t="n"/>
      <c r="L654" s="7" t="n"/>
      <c r="M654" s="7" t="n"/>
      <c r="N654" s="7" t="n"/>
      <c r="O654" s="7" t="n"/>
      <c r="P654" s="7" t="n"/>
      <c r="Q654" s="7" t="n"/>
      <c r="R654" s="7" t="n"/>
      <c r="S654" s="7" t="n"/>
      <c r="T654" s="7" t="n"/>
      <c r="U654" s="7" t="n"/>
      <c r="V654" s="7" t="n"/>
      <c r="W654" s="7" t="n"/>
      <c r="X654" s="7" t="n"/>
      <c r="Y654" s="7" t="n"/>
      <c r="Z654" s="7" t="n"/>
      <c r="AA654" s="7" t="n"/>
      <c r="AB654" s="7" t="n"/>
      <c r="AC654" s="7" t="n"/>
      <c r="AD654" s="7" t="n"/>
      <c r="AE654" s="7" t="n"/>
      <c r="AF654" s="7" t="n"/>
      <c r="AG654" s="7" t="n"/>
      <c r="AH654" s="7" t="n"/>
      <c r="AI654" s="7" t="n"/>
      <c r="AJ654" s="7" t="n"/>
      <c r="AK654" s="7" t="n"/>
      <c r="AL654" s="7" t="n"/>
      <c r="AM654" s="7" t="n"/>
      <c r="AN654" s="7" t="n"/>
      <c r="AO654" s="7" t="n"/>
      <c r="AP654" s="7" t="n"/>
      <c r="AQ654" s="7" t="n"/>
      <c r="AR654" s="7" t="n"/>
      <c r="AS654" s="7" t="n"/>
      <c r="AT654" s="7" t="n"/>
      <c r="AU654" s="7" t="n"/>
      <c r="AV654" s="7" t="n"/>
      <c r="AW654" s="7" t="n"/>
      <c r="AX654" s="7" t="n"/>
      <c r="AY654" s="7" t="n"/>
      <c r="AZ654" s="7" t="n"/>
      <c r="BA654" s="7" t="n"/>
      <c r="BB654" s="7" t="n"/>
      <c r="BC654" s="7" t="n"/>
      <c r="BD654" s="7" t="n"/>
      <c r="BE654" s="7" t="n"/>
      <c r="BF654" s="7" t="n"/>
      <c r="BG654" s="7" t="n"/>
      <c r="BH654" s="7" t="n"/>
      <c r="BI654" s="7" t="n"/>
      <c r="BJ654" s="7" t="n"/>
      <c r="BK654" s="7" t="n"/>
      <c r="BL654" s="7" t="n"/>
      <c r="BM654" s="7" t="n"/>
      <c r="BN654" s="7" t="n"/>
      <c r="BO654" s="7" t="n"/>
      <c r="BP654" s="7" t="n"/>
      <c r="BQ654" s="7" t="n"/>
      <c r="BR654" s="7" t="n"/>
      <c r="BS654" s="7" t="n"/>
      <c r="BT654" s="7" t="n"/>
      <c r="BU654" s="7" t="n"/>
      <c r="BV654" s="7" t="n"/>
      <c r="BW654" s="7" t="n"/>
      <c r="BX654" s="7" t="n"/>
      <c r="BY654" s="7" t="n"/>
      <c r="BZ654" s="7" t="n"/>
      <c r="CA654" s="7" t="n"/>
      <c r="CB654" s="7" t="n"/>
      <c r="CC654" s="7" t="n"/>
      <c r="CD654" s="7" t="n"/>
      <c r="CE654" s="7" t="n"/>
      <c r="CF654" s="7" t="n"/>
      <c r="CG654" s="7" t="n"/>
      <c r="CH654" s="7" t="n"/>
      <c r="CI654" s="7" t="n"/>
      <c r="CJ654" s="7" t="n"/>
      <c r="CK654" s="7" t="n"/>
      <c r="CL654" s="7" t="n"/>
      <c r="CM654" s="7" t="n"/>
      <c r="CN654" s="7" t="n"/>
      <c r="CO654" s="7" t="n"/>
      <c r="CP654" s="7" t="n"/>
      <c r="CQ654" s="7" t="n"/>
      <c r="CR654" s="7" t="n"/>
      <c r="CS654" s="7" t="n"/>
      <c r="CT654" s="7" t="n"/>
      <c r="CU654" s="7" t="n"/>
      <c r="CV654" s="7" t="n"/>
      <c r="CW654" s="7" t="n"/>
      <c r="CX654" s="7" t="n"/>
      <c r="CY654" s="7" t="n"/>
      <c r="CZ654" s="7" t="n"/>
      <c r="DA654" s="7" t="n"/>
      <c r="DB654" s="7" t="n"/>
      <c r="DC654" s="7" t="n"/>
      <c r="DD654" s="7" t="n"/>
      <c r="DE654" s="7" t="n"/>
      <c r="DF654" s="7" t="n"/>
      <c r="DG654" s="7" t="n"/>
      <c r="DH654" s="7" t="n"/>
      <c r="DI654" s="7" t="n"/>
      <c r="DJ654" s="7" t="n"/>
      <c r="DK654" s="7" t="n"/>
      <c r="DL654" s="7" t="n"/>
      <c r="DM654" s="7" t="n"/>
      <c r="DN654" s="7" t="n"/>
      <c r="DO654" s="7" t="n"/>
      <c r="DP654" s="7" t="n"/>
      <c r="DQ654" s="7" t="n"/>
      <c r="DR654" s="7" t="n"/>
      <c r="DS654" s="7" t="n"/>
      <c r="DT654" s="7" t="n"/>
      <c r="DU654" s="7" t="n"/>
      <c r="DV654" s="7" t="n"/>
      <c r="DW654" s="7" t="n"/>
      <c r="DX654" s="7" t="n"/>
      <c r="DY654" s="7" t="n"/>
      <c r="DZ654" s="7" t="n"/>
      <c r="EA654" s="7" t="n"/>
      <c r="EB654" s="7" t="n"/>
      <c r="EC654" s="7" t="n"/>
      <c r="ED654" s="7" t="n"/>
      <c r="EE654" s="7" t="n"/>
      <c r="EF654" s="7" t="n"/>
      <c r="EG654" s="7" t="n"/>
      <c r="EH654" s="7" t="n"/>
      <c r="EI654" s="7" t="n"/>
      <c r="EJ654" s="7" t="n"/>
      <c r="EK654" s="7" t="n"/>
      <c r="EL654" s="7" t="n"/>
      <c r="EM654" s="7" t="n"/>
      <c r="EN654" s="7" t="n"/>
      <c r="EO654" s="7" t="n"/>
      <c r="EP654" s="7" t="n"/>
      <c r="EQ654" s="7" t="n"/>
      <c r="ER654" s="7" t="n"/>
      <c r="ES654" s="7" t="n"/>
      <c r="ET654" s="7" t="n"/>
      <c r="EU654" s="7" t="n"/>
      <c r="EV654" s="7" t="n"/>
      <c r="EW654" s="7" t="n"/>
      <c r="EX654" s="7" t="n"/>
      <c r="EY654" s="7" t="n"/>
      <c r="EZ654" s="7" t="n"/>
      <c r="FA654" s="7" t="n"/>
      <c r="FB654" s="7" t="n"/>
      <c r="FC654" s="7" t="n"/>
      <c r="FD654" s="7" t="n"/>
      <c r="FE654" s="7" t="n"/>
      <c r="FF654" s="7" t="n"/>
      <c r="FG654" s="7" t="n"/>
      <c r="FH654" s="7" t="n"/>
      <c r="FI654" s="7" t="n"/>
      <c r="FJ654" s="7" t="n"/>
      <c r="FK654" s="7" t="n"/>
      <c r="FL654" s="7" t="n"/>
      <c r="FM654" s="7" t="n"/>
      <c r="FN654" s="7" t="n"/>
      <c r="FO654" s="7" t="n"/>
      <c r="FP654" s="7" t="n"/>
      <c r="FQ654" s="7" t="n"/>
      <c r="FR654" s="7" t="n"/>
      <c r="FS654" s="7" t="n"/>
      <c r="FT654" s="7" t="n"/>
      <c r="FU654" s="7" t="n"/>
      <c r="FV654" s="7" t="n"/>
      <c r="FW654" s="7" t="n"/>
      <c r="FX654" s="7" t="n"/>
      <c r="FY654" s="7" t="n"/>
      <c r="FZ654" s="7" t="n"/>
      <c r="GA654" s="7" t="n"/>
      <c r="GB654" s="7" t="n"/>
      <c r="GC654" s="7" t="n"/>
      <c r="GD654" s="7" t="n"/>
      <c r="GE654" s="7" t="n"/>
      <c r="GF654" s="7" t="n"/>
      <c r="GG654" s="7" t="n"/>
      <c r="GH654" s="7" t="n"/>
      <c r="GI654" s="7" t="n"/>
      <c r="GJ654" s="7" t="n"/>
      <c r="GK654" s="7" t="n"/>
      <c r="GL654" s="7" t="n"/>
      <c r="GM654" s="7" t="n"/>
      <c r="GN654" s="7" t="n"/>
      <c r="GO654" s="7" t="n"/>
      <c r="GP654" s="7" t="n"/>
      <c r="GQ654" s="7" t="n"/>
      <c r="GR654" s="7" t="n"/>
      <c r="GS654" s="7" t="n"/>
      <c r="GT654" s="7" t="n"/>
      <c r="GU654" s="7" t="n"/>
      <c r="GV654" s="7" t="n"/>
      <c r="GW654" s="7" t="n"/>
      <c r="GX654" s="7" t="n"/>
      <c r="GY654" s="7" t="n"/>
      <c r="GZ654" s="7" t="n"/>
      <c r="HA654" s="7" t="n"/>
      <c r="HB654" s="7" t="n"/>
      <c r="HC654" s="7" t="n"/>
      <c r="HD654" s="7" t="n"/>
      <c r="HE654" s="7" t="n"/>
      <c r="HF654" s="7" t="n"/>
      <c r="HG654" s="7" t="n"/>
      <c r="HH654" s="7" t="n"/>
      <c r="HI654" s="7" t="n"/>
      <c r="HJ654" s="7" t="n"/>
      <c r="HK654" s="7" t="n"/>
      <c r="HL654" s="7" t="n"/>
      <c r="HM654" s="7" t="n"/>
      <c r="HN654" s="7" t="n"/>
      <c r="HO654" s="7" t="n"/>
      <c r="HP654" s="7" t="n"/>
      <c r="HQ654" s="7" t="n"/>
      <c r="HR654" s="7" t="n"/>
      <c r="HS654" s="7" t="n"/>
      <c r="HT654" s="7" t="n"/>
      <c r="HU654" s="7" t="n"/>
      <c r="HV654" s="7" t="n"/>
      <c r="HW654" s="7" t="n"/>
      <c r="HX654" s="7" t="n"/>
      <c r="HY654" s="7" t="n"/>
      <c r="HZ654" s="7" t="n"/>
      <c r="IA654" s="7" t="n"/>
      <c r="IB654" s="7" t="n"/>
      <c r="IC654" s="7" t="n"/>
      <c r="ID654" s="7" t="n"/>
      <c r="IE654" s="7" t="n"/>
      <c r="IF654" s="7" t="n"/>
      <c r="IG654" s="7" t="n"/>
      <c r="IH654" s="7" t="n"/>
      <c r="II654" s="7" t="n"/>
      <c r="IJ654" s="7" t="n"/>
      <c r="IK654" s="7" t="n"/>
      <c r="IL654" s="7" t="n"/>
      <c r="IM654" s="7" t="n"/>
      <c r="IN654" s="7" t="n"/>
      <c r="IO654" s="7" t="n"/>
    </row>
    <row customFormat="true" ht="15" outlineLevel="0" r="655" s="77">
      <c r="A655" s="69" t="n"/>
      <c r="B655" s="71" t="n"/>
      <c r="C655" s="60" t="n"/>
      <c r="D655" s="71" t="n"/>
      <c r="E655" s="62" t="n"/>
      <c r="F655" s="63" t="n"/>
      <c r="G655" s="6" t="n"/>
      <c r="H655" s="6" t="n"/>
      <c r="I655" s="6" t="n"/>
      <c r="J655" s="7" t="n"/>
      <c r="K655" s="7" t="n"/>
      <c r="L655" s="7" t="n"/>
      <c r="M655" s="7" t="n"/>
      <c r="N655" s="7" t="n"/>
      <c r="O655" s="7" t="n"/>
      <c r="P655" s="7" t="n"/>
      <c r="Q655" s="7" t="n"/>
      <c r="R655" s="7" t="n"/>
      <c r="S655" s="7" t="n"/>
      <c r="T655" s="7" t="n"/>
      <c r="U655" s="7" t="n"/>
      <c r="V655" s="7" t="n"/>
      <c r="W655" s="7" t="n"/>
      <c r="X655" s="7" t="n"/>
      <c r="Y655" s="7" t="n"/>
      <c r="Z655" s="7" t="n"/>
      <c r="AA655" s="7" t="n"/>
      <c r="AB655" s="7" t="n"/>
      <c r="AC655" s="7" t="n"/>
      <c r="AD655" s="7" t="n"/>
      <c r="AE655" s="7" t="n"/>
      <c r="AF655" s="7" t="n"/>
      <c r="AG655" s="7" t="n"/>
      <c r="AH655" s="7" t="n"/>
      <c r="AI655" s="7" t="n"/>
      <c r="AJ655" s="7" t="n"/>
      <c r="AK655" s="7" t="n"/>
      <c r="AL655" s="7" t="n"/>
      <c r="AM655" s="7" t="n"/>
      <c r="AN655" s="7" t="n"/>
      <c r="AO655" s="7" t="n"/>
      <c r="AP655" s="7" t="n"/>
      <c r="AQ655" s="7" t="n"/>
      <c r="AR655" s="7" t="n"/>
      <c r="AS655" s="7" t="n"/>
      <c r="AT655" s="7" t="n"/>
      <c r="AU655" s="7" t="n"/>
      <c r="AV655" s="7" t="n"/>
      <c r="AW655" s="7" t="n"/>
      <c r="AX655" s="7" t="n"/>
      <c r="AY655" s="7" t="n"/>
      <c r="AZ655" s="7" t="n"/>
      <c r="BA655" s="7" t="n"/>
      <c r="BB655" s="7" t="n"/>
      <c r="BC655" s="7" t="n"/>
      <c r="BD655" s="7" t="n"/>
      <c r="BE655" s="7" t="n"/>
      <c r="BF655" s="7" t="n"/>
      <c r="BG655" s="7" t="n"/>
      <c r="BH655" s="7" t="n"/>
      <c r="BI655" s="7" t="n"/>
      <c r="BJ655" s="7" t="n"/>
      <c r="BK655" s="7" t="n"/>
      <c r="BL655" s="7" t="n"/>
      <c r="BM655" s="7" t="n"/>
      <c r="BN655" s="7" t="n"/>
      <c r="BO655" s="7" t="n"/>
      <c r="BP655" s="7" t="n"/>
      <c r="BQ655" s="7" t="n"/>
      <c r="BR655" s="7" t="n"/>
      <c r="BS655" s="7" t="n"/>
      <c r="BT655" s="7" t="n"/>
      <c r="BU655" s="7" t="n"/>
      <c r="BV655" s="7" t="n"/>
      <c r="BW655" s="7" t="n"/>
      <c r="BX655" s="7" t="n"/>
      <c r="BY655" s="7" t="n"/>
      <c r="BZ655" s="7" t="n"/>
      <c r="CA655" s="7" t="n"/>
      <c r="CB655" s="7" t="n"/>
      <c r="CC655" s="7" t="n"/>
      <c r="CD655" s="7" t="n"/>
      <c r="CE655" s="7" t="n"/>
      <c r="CF655" s="7" t="n"/>
      <c r="CG655" s="7" t="n"/>
      <c r="CH655" s="7" t="n"/>
      <c r="CI655" s="7" t="n"/>
      <c r="CJ655" s="7" t="n"/>
      <c r="CK655" s="7" t="n"/>
      <c r="CL655" s="7" t="n"/>
      <c r="CM655" s="7" t="n"/>
      <c r="CN655" s="7" t="n"/>
      <c r="CO655" s="7" t="n"/>
      <c r="CP655" s="7" t="n"/>
      <c r="CQ655" s="7" t="n"/>
      <c r="CR655" s="7" t="n"/>
      <c r="CS655" s="7" t="n"/>
      <c r="CT655" s="7" t="n"/>
      <c r="CU655" s="7" t="n"/>
      <c r="CV655" s="7" t="n"/>
      <c r="CW655" s="7" t="n"/>
      <c r="CX655" s="7" t="n"/>
      <c r="CY655" s="7" t="n"/>
      <c r="CZ655" s="7" t="n"/>
      <c r="DA655" s="7" t="n"/>
      <c r="DB655" s="7" t="n"/>
      <c r="DC655" s="7" t="n"/>
      <c r="DD655" s="7" t="n"/>
      <c r="DE655" s="7" t="n"/>
      <c r="DF655" s="7" t="n"/>
      <c r="DG655" s="7" t="n"/>
      <c r="DH655" s="7" t="n"/>
      <c r="DI655" s="7" t="n"/>
      <c r="DJ655" s="7" t="n"/>
      <c r="DK655" s="7" t="n"/>
      <c r="DL655" s="7" t="n"/>
      <c r="DM655" s="7" t="n"/>
      <c r="DN655" s="7" t="n"/>
      <c r="DO655" s="7" t="n"/>
      <c r="DP655" s="7" t="n"/>
      <c r="DQ655" s="7" t="n"/>
      <c r="DR655" s="7" t="n"/>
      <c r="DS655" s="7" t="n"/>
      <c r="DT655" s="7" t="n"/>
      <c r="DU655" s="7" t="n"/>
      <c r="DV655" s="7" t="n"/>
      <c r="DW655" s="7" t="n"/>
      <c r="DX655" s="7" t="n"/>
      <c r="DY655" s="7" t="n"/>
      <c r="DZ655" s="7" t="n"/>
      <c r="EA655" s="7" t="n"/>
      <c r="EB655" s="7" t="n"/>
      <c r="EC655" s="7" t="n"/>
      <c r="ED655" s="7" t="n"/>
      <c r="EE655" s="7" t="n"/>
      <c r="EF655" s="7" t="n"/>
      <c r="EG655" s="7" t="n"/>
      <c r="EH655" s="7" t="n"/>
      <c r="EI655" s="7" t="n"/>
      <c r="EJ655" s="7" t="n"/>
      <c r="EK655" s="7" t="n"/>
      <c r="EL655" s="7" t="n"/>
      <c r="EM655" s="7" t="n"/>
      <c r="EN655" s="7" t="n"/>
      <c r="EO655" s="7" t="n"/>
      <c r="EP655" s="7" t="n"/>
      <c r="EQ655" s="7" t="n"/>
      <c r="ER655" s="7" t="n"/>
      <c r="ES655" s="7" t="n"/>
      <c r="ET655" s="7" t="n"/>
      <c r="EU655" s="7" t="n"/>
      <c r="EV655" s="7" t="n"/>
      <c r="EW655" s="7" t="n"/>
      <c r="EX655" s="7" t="n"/>
      <c r="EY655" s="7" t="n"/>
      <c r="EZ655" s="7" t="n"/>
      <c r="FA655" s="7" t="n"/>
      <c r="FB655" s="7" t="n"/>
      <c r="FC655" s="7" t="n"/>
      <c r="FD655" s="7" t="n"/>
      <c r="FE655" s="7" t="n"/>
      <c r="FF655" s="7" t="n"/>
      <c r="FG655" s="7" t="n"/>
      <c r="FH655" s="7" t="n"/>
      <c r="FI655" s="7" t="n"/>
      <c r="FJ655" s="7" t="n"/>
      <c r="FK655" s="7" t="n"/>
      <c r="FL655" s="7" t="n"/>
      <c r="FM655" s="7" t="n"/>
      <c r="FN655" s="7" t="n"/>
      <c r="FO655" s="7" t="n"/>
      <c r="FP655" s="7" t="n"/>
      <c r="FQ655" s="7" t="n"/>
      <c r="FR655" s="7" t="n"/>
      <c r="FS655" s="7" t="n"/>
      <c r="FT655" s="7" t="n"/>
      <c r="FU655" s="7" t="n"/>
      <c r="FV655" s="7" t="n"/>
      <c r="FW655" s="7" t="n"/>
      <c r="FX655" s="7" t="n"/>
      <c r="FY655" s="7" t="n"/>
      <c r="FZ655" s="7" t="n"/>
      <c r="GA655" s="7" t="n"/>
      <c r="GB655" s="7" t="n"/>
      <c r="GC655" s="7" t="n"/>
      <c r="GD655" s="7" t="n"/>
      <c r="GE655" s="7" t="n"/>
      <c r="GF655" s="7" t="n"/>
      <c r="GG655" s="7" t="n"/>
      <c r="GH655" s="7" t="n"/>
      <c r="GI655" s="7" t="n"/>
      <c r="GJ655" s="7" t="n"/>
      <c r="GK655" s="7" t="n"/>
      <c r="GL655" s="7" t="n"/>
      <c r="GM655" s="7" t="n"/>
      <c r="GN655" s="7" t="n"/>
      <c r="GO655" s="7" t="n"/>
      <c r="GP655" s="7" t="n"/>
      <c r="GQ655" s="7" t="n"/>
      <c r="GR655" s="7" t="n"/>
      <c r="GS655" s="7" t="n"/>
      <c r="GT655" s="7" t="n"/>
      <c r="GU655" s="7" t="n"/>
      <c r="GV655" s="7" t="n"/>
      <c r="GW655" s="7" t="n"/>
      <c r="GX655" s="7" t="n"/>
      <c r="GY655" s="7" t="n"/>
      <c r="GZ655" s="7" t="n"/>
      <c r="HA655" s="7" t="n"/>
      <c r="HB655" s="7" t="n"/>
      <c r="HC655" s="7" t="n"/>
      <c r="HD655" s="7" t="n"/>
      <c r="HE655" s="7" t="n"/>
      <c r="HF655" s="7" t="n"/>
      <c r="HG655" s="7" t="n"/>
      <c r="HH655" s="7" t="n"/>
      <c r="HI655" s="7" t="n"/>
      <c r="HJ655" s="7" t="n"/>
      <c r="HK655" s="7" t="n"/>
      <c r="HL655" s="7" t="n"/>
      <c r="HM655" s="7" t="n"/>
      <c r="HN655" s="7" t="n"/>
      <c r="HO655" s="7" t="n"/>
      <c r="HP655" s="7" t="n"/>
      <c r="HQ655" s="7" t="n"/>
      <c r="HR655" s="7" t="n"/>
      <c r="HS655" s="7" t="n"/>
      <c r="HT655" s="7" t="n"/>
      <c r="HU655" s="7" t="n"/>
      <c r="HV655" s="7" t="n"/>
      <c r="HW655" s="7" t="n"/>
      <c r="HX655" s="7" t="n"/>
      <c r="HY655" s="7" t="n"/>
      <c r="HZ655" s="7" t="n"/>
      <c r="IA655" s="7" t="n"/>
      <c r="IB655" s="7" t="n"/>
      <c r="IC655" s="7" t="n"/>
      <c r="ID655" s="7" t="n"/>
      <c r="IE655" s="7" t="n"/>
      <c r="IF655" s="7" t="n"/>
      <c r="IG655" s="7" t="n"/>
      <c r="IH655" s="7" t="n"/>
      <c r="II655" s="7" t="n"/>
      <c r="IJ655" s="7" t="n"/>
      <c r="IK655" s="7" t="n"/>
      <c r="IL655" s="7" t="n"/>
      <c r="IM655" s="7" t="n"/>
      <c r="IN655" s="7" t="n"/>
      <c r="IO655" s="7" t="n"/>
    </row>
    <row customFormat="true" ht="15" outlineLevel="0" r="656" s="77">
      <c r="A656" s="69" t="n"/>
      <c r="B656" s="71" t="n"/>
      <c r="C656" s="60" t="n"/>
      <c r="D656" s="71" t="n"/>
      <c r="E656" s="62" t="n"/>
      <c r="F656" s="63" t="n"/>
      <c r="G656" s="6" t="n"/>
      <c r="H656" s="6" t="n"/>
      <c r="I656" s="6" t="n"/>
      <c r="J656" s="7" t="n"/>
      <c r="K656" s="7" t="n"/>
      <c r="L656" s="7" t="n"/>
      <c r="M656" s="7" t="n"/>
      <c r="N656" s="7" t="n"/>
      <c r="O656" s="7" t="n"/>
      <c r="P656" s="7" t="n"/>
      <c r="Q656" s="7" t="n"/>
      <c r="R656" s="7" t="n"/>
      <c r="S656" s="7" t="n"/>
      <c r="T656" s="7" t="n"/>
      <c r="U656" s="7" t="n"/>
      <c r="V656" s="7" t="n"/>
      <c r="W656" s="7" t="n"/>
      <c r="X656" s="7" t="n"/>
      <c r="Y656" s="7" t="n"/>
      <c r="Z656" s="7" t="n"/>
      <c r="AA656" s="7" t="n"/>
      <c r="AB656" s="7" t="n"/>
      <c r="AC656" s="7" t="n"/>
      <c r="AD656" s="7" t="n"/>
      <c r="AE656" s="7" t="n"/>
      <c r="AF656" s="7" t="n"/>
      <c r="AG656" s="7" t="n"/>
      <c r="AH656" s="7" t="n"/>
      <c r="AI656" s="7" t="n"/>
      <c r="AJ656" s="7" t="n"/>
      <c r="AK656" s="7" t="n"/>
      <c r="AL656" s="7" t="n"/>
      <c r="AM656" s="7" t="n"/>
      <c r="AN656" s="7" t="n"/>
      <c r="AO656" s="7" t="n"/>
      <c r="AP656" s="7" t="n"/>
      <c r="AQ656" s="7" t="n"/>
      <c r="AR656" s="7" t="n"/>
      <c r="AS656" s="7" t="n"/>
      <c r="AT656" s="7" t="n"/>
      <c r="AU656" s="7" t="n"/>
      <c r="AV656" s="7" t="n"/>
      <c r="AW656" s="7" t="n"/>
      <c r="AX656" s="7" t="n"/>
      <c r="AY656" s="7" t="n"/>
      <c r="AZ656" s="7" t="n"/>
      <c r="BA656" s="7" t="n"/>
      <c r="BB656" s="7" t="n"/>
      <c r="BC656" s="7" t="n"/>
      <c r="BD656" s="7" t="n"/>
      <c r="BE656" s="7" t="n"/>
      <c r="BF656" s="7" t="n"/>
      <c r="BG656" s="7" t="n"/>
      <c r="BH656" s="7" t="n"/>
      <c r="BI656" s="7" t="n"/>
      <c r="BJ656" s="7" t="n"/>
      <c r="BK656" s="7" t="n"/>
      <c r="BL656" s="7" t="n"/>
      <c r="BM656" s="7" t="n"/>
      <c r="BN656" s="7" t="n"/>
      <c r="BO656" s="7" t="n"/>
      <c r="BP656" s="7" t="n"/>
      <c r="BQ656" s="7" t="n"/>
      <c r="BR656" s="7" t="n"/>
      <c r="BS656" s="7" t="n"/>
      <c r="BT656" s="7" t="n"/>
      <c r="BU656" s="7" t="n"/>
      <c r="BV656" s="7" t="n"/>
      <c r="BW656" s="7" t="n"/>
      <c r="BX656" s="7" t="n"/>
      <c r="BY656" s="7" t="n"/>
      <c r="BZ656" s="7" t="n"/>
      <c r="CA656" s="7" t="n"/>
      <c r="CB656" s="7" t="n"/>
      <c r="CC656" s="7" t="n"/>
      <c r="CD656" s="7" t="n"/>
      <c r="CE656" s="7" t="n"/>
      <c r="CF656" s="7" t="n"/>
      <c r="CG656" s="7" t="n"/>
      <c r="CH656" s="7" t="n"/>
      <c r="CI656" s="7" t="n"/>
      <c r="CJ656" s="7" t="n"/>
      <c r="CK656" s="7" t="n"/>
      <c r="CL656" s="7" t="n"/>
      <c r="CM656" s="7" t="n"/>
      <c r="CN656" s="7" t="n"/>
      <c r="CO656" s="7" t="n"/>
      <c r="CP656" s="7" t="n"/>
      <c r="CQ656" s="7" t="n"/>
      <c r="CR656" s="7" t="n"/>
      <c r="CS656" s="7" t="n"/>
      <c r="CT656" s="7" t="n"/>
      <c r="CU656" s="7" t="n"/>
      <c r="CV656" s="7" t="n"/>
      <c r="CW656" s="7" t="n"/>
      <c r="CX656" s="7" t="n"/>
      <c r="CY656" s="7" t="n"/>
      <c r="CZ656" s="7" t="n"/>
      <c r="DA656" s="7" t="n"/>
      <c r="DB656" s="7" t="n"/>
      <c r="DC656" s="7" t="n"/>
      <c r="DD656" s="7" t="n"/>
      <c r="DE656" s="7" t="n"/>
      <c r="DF656" s="7" t="n"/>
      <c r="DG656" s="7" t="n"/>
      <c r="DH656" s="7" t="n"/>
      <c r="DI656" s="7" t="n"/>
      <c r="DJ656" s="7" t="n"/>
      <c r="DK656" s="7" t="n"/>
      <c r="DL656" s="7" t="n"/>
      <c r="DM656" s="7" t="n"/>
      <c r="DN656" s="7" t="n"/>
      <c r="DO656" s="7" t="n"/>
      <c r="DP656" s="7" t="n"/>
      <c r="DQ656" s="7" t="n"/>
      <c r="DR656" s="7" t="n"/>
      <c r="DS656" s="7" t="n"/>
      <c r="DT656" s="7" t="n"/>
      <c r="DU656" s="7" t="n"/>
      <c r="DV656" s="7" t="n"/>
      <c r="DW656" s="7" t="n"/>
      <c r="DX656" s="7" t="n"/>
      <c r="DY656" s="7" t="n"/>
      <c r="DZ656" s="7" t="n"/>
      <c r="EA656" s="7" t="n"/>
      <c r="EB656" s="7" t="n"/>
      <c r="EC656" s="7" t="n"/>
      <c r="ED656" s="7" t="n"/>
      <c r="EE656" s="7" t="n"/>
      <c r="EF656" s="7" t="n"/>
      <c r="EG656" s="7" t="n"/>
      <c r="EH656" s="7" t="n"/>
      <c r="EI656" s="7" t="n"/>
      <c r="EJ656" s="7" t="n"/>
      <c r="EK656" s="7" t="n"/>
      <c r="EL656" s="7" t="n"/>
      <c r="EM656" s="7" t="n"/>
      <c r="EN656" s="7" t="n"/>
      <c r="EO656" s="7" t="n"/>
      <c r="EP656" s="7" t="n"/>
      <c r="EQ656" s="7" t="n"/>
      <c r="ER656" s="7" t="n"/>
      <c r="ES656" s="7" t="n"/>
      <c r="ET656" s="7" t="n"/>
      <c r="EU656" s="7" t="n"/>
      <c r="EV656" s="7" t="n"/>
      <c r="EW656" s="7" t="n"/>
      <c r="EX656" s="7" t="n"/>
      <c r="EY656" s="7" t="n"/>
      <c r="EZ656" s="7" t="n"/>
      <c r="FA656" s="7" t="n"/>
      <c r="FB656" s="7" t="n"/>
      <c r="FC656" s="7" t="n"/>
      <c r="FD656" s="7" t="n"/>
      <c r="FE656" s="7" t="n"/>
      <c r="FF656" s="7" t="n"/>
      <c r="FG656" s="7" t="n"/>
      <c r="FH656" s="7" t="n"/>
      <c r="FI656" s="7" t="n"/>
      <c r="FJ656" s="7" t="n"/>
      <c r="FK656" s="7" t="n"/>
      <c r="FL656" s="7" t="n"/>
      <c r="FM656" s="7" t="n"/>
      <c r="FN656" s="7" t="n"/>
      <c r="FO656" s="7" t="n"/>
      <c r="FP656" s="7" t="n"/>
      <c r="FQ656" s="7" t="n"/>
      <c r="FR656" s="7" t="n"/>
      <c r="FS656" s="7" t="n"/>
      <c r="FT656" s="7" t="n"/>
      <c r="FU656" s="7" t="n"/>
      <c r="FV656" s="7" t="n"/>
      <c r="FW656" s="7" t="n"/>
      <c r="FX656" s="7" t="n"/>
      <c r="FY656" s="7" t="n"/>
      <c r="FZ656" s="7" t="n"/>
      <c r="GA656" s="7" t="n"/>
      <c r="GB656" s="7" t="n"/>
      <c r="GC656" s="7" t="n"/>
      <c r="GD656" s="7" t="n"/>
      <c r="GE656" s="7" t="n"/>
      <c r="GF656" s="7" t="n"/>
      <c r="GG656" s="7" t="n"/>
      <c r="GH656" s="7" t="n"/>
      <c r="GI656" s="7" t="n"/>
      <c r="GJ656" s="7" t="n"/>
      <c r="GK656" s="7" t="n"/>
      <c r="GL656" s="7" t="n"/>
      <c r="GM656" s="7" t="n"/>
      <c r="GN656" s="7" t="n"/>
      <c r="GO656" s="7" t="n"/>
      <c r="GP656" s="7" t="n"/>
      <c r="GQ656" s="7" t="n"/>
      <c r="GR656" s="7" t="n"/>
      <c r="GS656" s="7" t="n"/>
      <c r="GT656" s="7" t="n"/>
      <c r="GU656" s="7" t="n"/>
      <c r="GV656" s="7" t="n"/>
      <c r="GW656" s="7" t="n"/>
      <c r="GX656" s="7" t="n"/>
      <c r="GY656" s="7" t="n"/>
      <c r="GZ656" s="7" t="n"/>
      <c r="HA656" s="7" t="n"/>
      <c r="HB656" s="7" t="n"/>
      <c r="HC656" s="7" t="n"/>
      <c r="HD656" s="7" t="n"/>
      <c r="HE656" s="7" t="n"/>
      <c r="HF656" s="7" t="n"/>
      <c r="HG656" s="7" t="n"/>
      <c r="HH656" s="7" t="n"/>
      <c r="HI656" s="7" t="n"/>
      <c r="HJ656" s="7" t="n"/>
      <c r="HK656" s="7" t="n"/>
      <c r="HL656" s="7" t="n"/>
      <c r="HM656" s="7" t="n"/>
      <c r="HN656" s="7" t="n"/>
      <c r="HO656" s="7" t="n"/>
      <c r="HP656" s="7" t="n"/>
      <c r="HQ656" s="7" t="n"/>
      <c r="HR656" s="7" t="n"/>
      <c r="HS656" s="7" t="n"/>
      <c r="HT656" s="7" t="n"/>
      <c r="HU656" s="7" t="n"/>
      <c r="HV656" s="7" t="n"/>
      <c r="HW656" s="7" t="n"/>
      <c r="HX656" s="7" t="n"/>
      <c r="HY656" s="7" t="n"/>
      <c r="HZ656" s="7" t="n"/>
      <c r="IA656" s="7" t="n"/>
      <c r="IB656" s="7" t="n"/>
      <c r="IC656" s="7" t="n"/>
      <c r="ID656" s="7" t="n"/>
      <c r="IE656" s="7" t="n"/>
      <c r="IF656" s="7" t="n"/>
      <c r="IG656" s="7" t="n"/>
      <c r="IH656" s="7" t="n"/>
      <c r="II656" s="7" t="n"/>
      <c r="IJ656" s="7" t="n"/>
      <c r="IK656" s="7" t="n"/>
      <c r="IL656" s="7" t="n"/>
      <c r="IM656" s="7" t="n"/>
      <c r="IN656" s="7" t="n"/>
      <c r="IO656" s="7" t="n"/>
    </row>
    <row customFormat="true" ht="15" outlineLevel="0" r="657" s="77">
      <c r="A657" s="69" t="n"/>
      <c r="B657" s="71" t="n"/>
      <c r="C657" s="60" t="n"/>
      <c r="D657" s="71" t="n"/>
      <c r="E657" s="62" t="n"/>
      <c r="F657" s="63" t="n"/>
      <c r="G657" s="6" t="n"/>
      <c r="H657" s="6" t="n"/>
      <c r="I657" s="6" t="n"/>
      <c r="J657" s="7" t="n"/>
      <c r="K657" s="7" t="n"/>
      <c r="L657" s="7" t="n"/>
      <c r="M657" s="7" t="n"/>
      <c r="N657" s="7" t="n"/>
      <c r="O657" s="7" t="n"/>
      <c r="P657" s="7" t="n"/>
      <c r="Q657" s="7" t="n"/>
      <c r="R657" s="7" t="n"/>
      <c r="S657" s="7" t="n"/>
      <c r="T657" s="7" t="n"/>
      <c r="U657" s="7" t="n"/>
      <c r="V657" s="7" t="n"/>
      <c r="W657" s="7" t="n"/>
      <c r="X657" s="7" t="n"/>
      <c r="Y657" s="7" t="n"/>
      <c r="Z657" s="7" t="n"/>
      <c r="AA657" s="7" t="n"/>
      <c r="AB657" s="7" t="n"/>
      <c r="AC657" s="7" t="n"/>
      <c r="AD657" s="7" t="n"/>
      <c r="AE657" s="7" t="n"/>
      <c r="AF657" s="7" t="n"/>
      <c r="AG657" s="7" t="n"/>
      <c r="AH657" s="7" t="n"/>
      <c r="AI657" s="7" t="n"/>
      <c r="AJ657" s="7" t="n"/>
      <c r="AK657" s="7" t="n"/>
      <c r="AL657" s="7" t="n"/>
      <c r="AM657" s="7" t="n"/>
      <c r="AN657" s="7" t="n"/>
      <c r="AO657" s="7" t="n"/>
      <c r="AP657" s="7" t="n"/>
      <c r="AQ657" s="7" t="n"/>
      <c r="AR657" s="7" t="n"/>
      <c r="AS657" s="7" t="n"/>
      <c r="AT657" s="7" t="n"/>
      <c r="AU657" s="7" t="n"/>
      <c r="AV657" s="7" t="n"/>
      <c r="AW657" s="7" t="n"/>
      <c r="AX657" s="7" t="n"/>
      <c r="AY657" s="7" t="n"/>
      <c r="AZ657" s="7" t="n"/>
      <c r="BA657" s="7" t="n"/>
      <c r="BB657" s="7" t="n"/>
      <c r="BC657" s="7" t="n"/>
      <c r="BD657" s="7" t="n"/>
      <c r="BE657" s="7" t="n"/>
      <c r="BF657" s="7" t="n"/>
      <c r="BG657" s="7" t="n"/>
      <c r="BH657" s="7" t="n"/>
      <c r="BI657" s="7" t="n"/>
      <c r="BJ657" s="7" t="n"/>
      <c r="BK657" s="7" t="n"/>
      <c r="BL657" s="7" t="n"/>
      <c r="BM657" s="7" t="n"/>
      <c r="BN657" s="7" t="n"/>
      <c r="BO657" s="7" t="n"/>
      <c r="BP657" s="7" t="n"/>
      <c r="BQ657" s="7" t="n"/>
      <c r="BR657" s="7" t="n"/>
      <c r="BS657" s="7" t="n"/>
      <c r="BT657" s="7" t="n"/>
      <c r="BU657" s="7" t="n"/>
      <c r="BV657" s="7" t="n"/>
      <c r="BW657" s="7" t="n"/>
      <c r="BX657" s="7" t="n"/>
      <c r="BY657" s="7" t="n"/>
      <c r="BZ657" s="7" t="n"/>
      <c r="CA657" s="7" t="n"/>
      <c r="CB657" s="7" t="n"/>
      <c r="CC657" s="7" t="n"/>
      <c r="CD657" s="7" t="n"/>
      <c r="CE657" s="7" t="n"/>
      <c r="CF657" s="7" t="n"/>
      <c r="CG657" s="7" t="n"/>
      <c r="CH657" s="7" t="n"/>
      <c r="CI657" s="7" t="n"/>
      <c r="CJ657" s="7" t="n"/>
      <c r="CK657" s="7" t="n"/>
      <c r="CL657" s="7" t="n"/>
      <c r="CM657" s="7" t="n"/>
      <c r="CN657" s="7" t="n"/>
      <c r="CO657" s="7" t="n"/>
      <c r="CP657" s="7" t="n"/>
      <c r="CQ657" s="7" t="n"/>
      <c r="CR657" s="7" t="n"/>
      <c r="CS657" s="7" t="n"/>
      <c r="CT657" s="7" t="n"/>
      <c r="CU657" s="7" t="n"/>
      <c r="CV657" s="7" t="n"/>
      <c r="CW657" s="7" t="n"/>
      <c r="CX657" s="7" t="n"/>
      <c r="CY657" s="7" t="n"/>
      <c r="CZ657" s="7" t="n"/>
      <c r="DA657" s="7" t="n"/>
      <c r="DB657" s="7" t="n"/>
      <c r="DC657" s="7" t="n"/>
      <c r="DD657" s="7" t="n"/>
      <c r="DE657" s="7" t="n"/>
      <c r="DF657" s="7" t="n"/>
      <c r="DG657" s="7" t="n"/>
      <c r="DH657" s="7" t="n"/>
      <c r="DI657" s="7" t="n"/>
      <c r="DJ657" s="7" t="n"/>
      <c r="DK657" s="7" t="n"/>
      <c r="DL657" s="7" t="n"/>
      <c r="DM657" s="7" t="n"/>
      <c r="DN657" s="7" t="n"/>
      <c r="DO657" s="7" t="n"/>
      <c r="DP657" s="7" t="n"/>
      <c r="DQ657" s="7" t="n"/>
      <c r="DR657" s="7" t="n"/>
      <c r="DS657" s="7" t="n"/>
      <c r="DT657" s="7" t="n"/>
      <c r="DU657" s="7" t="n"/>
      <c r="DV657" s="7" t="n"/>
      <c r="DW657" s="7" t="n"/>
      <c r="DX657" s="7" t="n"/>
      <c r="DY657" s="7" t="n"/>
      <c r="DZ657" s="7" t="n"/>
      <c r="EA657" s="7" t="n"/>
      <c r="EB657" s="7" t="n"/>
      <c r="EC657" s="7" t="n"/>
      <c r="ED657" s="7" t="n"/>
      <c r="EE657" s="7" t="n"/>
      <c r="EF657" s="7" t="n"/>
      <c r="EG657" s="7" t="n"/>
      <c r="EH657" s="7" t="n"/>
      <c r="EI657" s="7" t="n"/>
      <c r="EJ657" s="7" t="n"/>
      <c r="EK657" s="7" t="n"/>
      <c r="EL657" s="7" t="n"/>
      <c r="EM657" s="7" t="n"/>
      <c r="EN657" s="7" t="n"/>
      <c r="EO657" s="7" t="n"/>
      <c r="EP657" s="7" t="n"/>
      <c r="EQ657" s="7" t="n"/>
      <c r="ER657" s="7" t="n"/>
      <c r="ES657" s="7" t="n"/>
      <c r="ET657" s="7" t="n"/>
      <c r="EU657" s="7" t="n"/>
      <c r="EV657" s="7" t="n"/>
      <c r="EW657" s="7" t="n"/>
      <c r="EX657" s="7" t="n"/>
      <c r="EY657" s="7" t="n"/>
      <c r="EZ657" s="7" t="n"/>
      <c r="FA657" s="7" t="n"/>
      <c r="FB657" s="7" t="n"/>
      <c r="FC657" s="7" t="n"/>
      <c r="FD657" s="7" t="n"/>
      <c r="FE657" s="7" t="n"/>
      <c r="FF657" s="7" t="n"/>
      <c r="FG657" s="7" t="n"/>
      <c r="FH657" s="7" t="n"/>
      <c r="FI657" s="7" t="n"/>
      <c r="FJ657" s="7" t="n"/>
      <c r="FK657" s="7" t="n"/>
      <c r="FL657" s="7" t="n"/>
      <c r="FM657" s="7" t="n"/>
      <c r="FN657" s="7" t="n"/>
      <c r="FO657" s="7" t="n"/>
      <c r="FP657" s="7" t="n"/>
      <c r="FQ657" s="7" t="n"/>
      <c r="FR657" s="7" t="n"/>
      <c r="FS657" s="7" t="n"/>
      <c r="FT657" s="7" t="n"/>
      <c r="FU657" s="7" t="n"/>
      <c r="FV657" s="7" t="n"/>
      <c r="FW657" s="7" t="n"/>
      <c r="FX657" s="7" t="n"/>
      <c r="FY657" s="7" t="n"/>
      <c r="FZ657" s="7" t="n"/>
      <c r="GA657" s="7" t="n"/>
      <c r="GB657" s="7" t="n"/>
      <c r="GC657" s="7" t="n"/>
      <c r="GD657" s="7" t="n"/>
      <c r="GE657" s="7" t="n"/>
      <c r="GF657" s="7" t="n"/>
      <c r="GG657" s="7" t="n"/>
      <c r="GH657" s="7" t="n"/>
      <c r="GI657" s="7" t="n"/>
      <c r="GJ657" s="7" t="n"/>
      <c r="GK657" s="7" t="n"/>
      <c r="GL657" s="7" t="n"/>
      <c r="GM657" s="7" t="n"/>
      <c r="GN657" s="7" t="n"/>
      <c r="GO657" s="7" t="n"/>
      <c r="GP657" s="7" t="n"/>
      <c r="GQ657" s="7" t="n"/>
      <c r="GR657" s="7" t="n"/>
      <c r="GS657" s="7" t="n"/>
      <c r="GT657" s="7" t="n"/>
      <c r="GU657" s="7" t="n"/>
      <c r="GV657" s="7" t="n"/>
      <c r="GW657" s="7" t="n"/>
      <c r="GX657" s="7" t="n"/>
      <c r="GY657" s="7" t="n"/>
      <c r="GZ657" s="7" t="n"/>
      <c r="HA657" s="7" t="n"/>
      <c r="HB657" s="7" t="n"/>
      <c r="HC657" s="7" t="n"/>
      <c r="HD657" s="7" t="n"/>
      <c r="HE657" s="7" t="n"/>
      <c r="HF657" s="7" t="n"/>
      <c r="HG657" s="7" t="n"/>
      <c r="HH657" s="7" t="n"/>
      <c r="HI657" s="7" t="n"/>
      <c r="HJ657" s="7" t="n"/>
      <c r="HK657" s="7" t="n"/>
      <c r="HL657" s="7" t="n"/>
      <c r="HM657" s="7" t="n"/>
      <c r="HN657" s="7" t="n"/>
      <c r="HO657" s="7" t="n"/>
      <c r="HP657" s="7" t="n"/>
      <c r="HQ657" s="7" t="n"/>
      <c r="HR657" s="7" t="n"/>
      <c r="HS657" s="7" t="n"/>
      <c r="HT657" s="7" t="n"/>
      <c r="HU657" s="7" t="n"/>
      <c r="HV657" s="7" t="n"/>
      <c r="HW657" s="7" t="n"/>
      <c r="HX657" s="7" t="n"/>
      <c r="HY657" s="7" t="n"/>
      <c r="HZ657" s="7" t="n"/>
      <c r="IA657" s="7" t="n"/>
      <c r="IB657" s="7" t="n"/>
      <c r="IC657" s="7" t="n"/>
      <c r="ID657" s="7" t="n"/>
      <c r="IE657" s="7" t="n"/>
      <c r="IF657" s="7" t="n"/>
      <c r="IG657" s="7" t="n"/>
      <c r="IH657" s="7" t="n"/>
      <c r="II657" s="7" t="n"/>
      <c r="IJ657" s="7" t="n"/>
      <c r="IK657" s="7" t="n"/>
      <c r="IL657" s="7" t="n"/>
      <c r="IM657" s="7" t="n"/>
      <c r="IN657" s="7" t="n"/>
      <c r="IO657" s="7" t="n"/>
    </row>
    <row customFormat="true" ht="15" outlineLevel="0" r="658" s="77">
      <c r="A658" s="69" t="n"/>
      <c r="B658" s="71" t="n"/>
      <c r="C658" s="60" t="n"/>
      <c r="D658" s="71" t="n"/>
      <c r="E658" s="62" t="n"/>
      <c r="F658" s="63" t="n"/>
      <c r="G658" s="6" t="n"/>
      <c r="H658" s="6" t="n"/>
      <c r="I658" s="6" t="n"/>
      <c r="J658" s="7" t="n"/>
      <c r="K658" s="7" t="n"/>
      <c r="L658" s="7" t="n"/>
      <c r="M658" s="7" t="n"/>
      <c r="N658" s="7" t="n"/>
      <c r="O658" s="7" t="n"/>
      <c r="P658" s="7" t="n"/>
      <c r="Q658" s="7" t="n"/>
      <c r="R658" s="7" t="n"/>
      <c r="S658" s="7" t="n"/>
      <c r="T658" s="7" t="n"/>
      <c r="U658" s="7" t="n"/>
      <c r="V658" s="7" t="n"/>
      <c r="W658" s="7" t="n"/>
      <c r="X658" s="7" t="n"/>
      <c r="Y658" s="7" t="n"/>
      <c r="Z658" s="7" t="n"/>
      <c r="AA658" s="7" t="n"/>
      <c r="AB658" s="7" t="n"/>
      <c r="AC658" s="7" t="n"/>
      <c r="AD658" s="7" t="n"/>
      <c r="AE658" s="7" t="n"/>
      <c r="AF658" s="7" t="n"/>
      <c r="AG658" s="7" t="n"/>
      <c r="AH658" s="7" t="n"/>
      <c r="AI658" s="7" t="n"/>
      <c r="AJ658" s="7" t="n"/>
      <c r="AK658" s="7" t="n"/>
      <c r="AL658" s="7" t="n"/>
      <c r="AM658" s="7" t="n"/>
      <c r="AN658" s="7" t="n"/>
      <c r="AO658" s="7" t="n"/>
      <c r="AP658" s="7" t="n"/>
      <c r="AQ658" s="7" t="n"/>
      <c r="AR658" s="7" t="n"/>
      <c r="AS658" s="7" t="n"/>
      <c r="AT658" s="7" t="n"/>
      <c r="AU658" s="7" t="n"/>
      <c r="AV658" s="7" t="n"/>
      <c r="AW658" s="7" t="n"/>
      <c r="AX658" s="7" t="n"/>
      <c r="AY658" s="7" t="n"/>
      <c r="AZ658" s="7" t="n"/>
      <c r="BA658" s="7" t="n"/>
      <c r="BB658" s="7" t="n"/>
      <c r="BC658" s="7" t="n"/>
      <c r="BD658" s="7" t="n"/>
      <c r="BE658" s="7" t="n"/>
      <c r="BF658" s="7" t="n"/>
      <c r="BG658" s="7" t="n"/>
      <c r="BH658" s="7" t="n"/>
      <c r="BI658" s="7" t="n"/>
      <c r="BJ658" s="7" t="n"/>
      <c r="BK658" s="7" t="n"/>
      <c r="BL658" s="7" t="n"/>
      <c r="BM658" s="7" t="n"/>
      <c r="BN658" s="7" t="n"/>
      <c r="BO658" s="7" t="n"/>
      <c r="BP658" s="7" t="n"/>
      <c r="BQ658" s="7" t="n"/>
      <c r="BR658" s="7" t="n"/>
      <c r="BS658" s="7" t="n"/>
      <c r="BT658" s="7" t="n"/>
      <c r="BU658" s="7" t="n"/>
      <c r="BV658" s="7" t="n"/>
      <c r="BW658" s="7" t="n"/>
      <c r="BX658" s="7" t="n"/>
      <c r="BY658" s="7" t="n"/>
      <c r="BZ658" s="7" t="n"/>
      <c r="CA658" s="7" t="n"/>
      <c r="CB658" s="7" t="n"/>
      <c r="CC658" s="7" t="n"/>
      <c r="CD658" s="7" t="n"/>
      <c r="CE658" s="7" t="n"/>
      <c r="CF658" s="7" t="n"/>
      <c r="CG658" s="7" t="n"/>
      <c r="CH658" s="7" t="n"/>
      <c r="CI658" s="7" t="n"/>
      <c r="CJ658" s="7" t="n"/>
      <c r="CK658" s="7" t="n"/>
      <c r="CL658" s="7" t="n"/>
      <c r="CM658" s="7" t="n"/>
      <c r="CN658" s="7" t="n"/>
      <c r="CO658" s="7" t="n"/>
      <c r="CP658" s="7" t="n"/>
      <c r="CQ658" s="7" t="n"/>
      <c r="CR658" s="7" t="n"/>
      <c r="CS658" s="7" t="n"/>
      <c r="CT658" s="7" t="n"/>
      <c r="CU658" s="7" t="n"/>
      <c r="CV658" s="7" t="n"/>
      <c r="CW658" s="7" t="n"/>
      <c r="CX658" s="7" t="n"/>
      <c r="CY658" s="7" t="n"/>
      <c r="CZ658" s="7" t="n"/>
      <c r="DA658" s="7" t="n"/>
      <c r="DB658" s="7" t="n"/>
      <c r="DC658" s="7" t="n"/>
      <c r="DD658" s="7" t="n"/>
      <c r="DE658" s="7" t="n"/>
      <c r="DF658" s="7" t="n"/>
      <c r="DG658" s="7" t="n"/>
      <c r="DH658" s="7" t="n"/>
      <c r="DI658" s="7" t="n"/>
      <c r="DJ658" s="7" t="n"/>
      <c r="DK658" s="7" t="n"/>
      <c r="DL658" s="7" t="n"/>
      <c r="DM658" s="7" t="n"/>
      <c r="DN658" s="7" t="n"/>
      <c r="DO658" s="7" t="n"/>
      <c r="DP658" s="7" t="n"/>
      <c r="DQ658" s="7" t="n"/>
      <c r="DR658" s="7" t="n"/>
      <c r="DS658" s="7" t="n"/>
      <c r="DT658" s="7" t="n"/>
      <c r="DU658" s="7" t="n"/>
      <c r="DV658" s="7" t="n"/>
      <c r="DW658" s="7" t="n"/>
      <c r="DX658" s="7" t="n"/>
      <c r="DY658" s="7" t="n"/>
      <c r="DZ658" s="7" t="n"/>
      <c r="EA658" s="7" t="n"/>
      <c r="EB658" s="7" t="n"/>
      <c r="EC658" s="7" t="n"/>
      <c r="ED658" s="7" t="n"/>
      <c r="EE658" s="7" t="n"/>
      <c r="EF658" s="7" t="n"/>
      <c r="EG658" s="7" t="n"/>
      <c r="EH658" s="7" t="n"/>
      <c r="EI658" s="7" t="n"/>
      <c r="EJ658" s="7" t="n"/>
      <c r="EK658" s="7" t="n"/>
      <c r="EL658" s="7" t="n"/>
      <c r="EM658" s="7" t="n"/>
      <c r="EN658" s="7" t="n"/>
      <c r="EO658" s="7" t="n"/>
      <c r="EP658" s="7" t="n"/>
      <c r="EQ658" s="7" t="n"/>
      <c r="ER658" s="7" t="n"/>
      <c r="ES658" s="7" t="n"/>
      <c r="ET658" s="7" t="n"/>
      <c r="EU658" s="7" t="n"/>
      <c r="EV658" s="7" t="n"/>
      <c r="EW658" s="7" t="n"/>
      <c r="EX658" s="7" t="n"/>
      <c r="EY658" s="7" t="n"/>
      <c r="EZ658" s="7" t="n"/>
      <c r="FA658" s="7" t="n"/>
      <c r="FB658" s="7" t="n"/>
      <c r="FC658" s="7" t="n"/>
      <c r="FD658" s="7" t="n"/>
      <c r="FE658" s="7" t="n"/>
      <c r="FF658" s="7" t="n"/>
      <c r="FG658" s="7" t="n"/>
      <c r="FH658" s="7" t="n"/>
      <c r="FI658" s="7" t="n"/>
      <c r="FJ658" s="7" t="n"/>
      <c r="FK658" s="7" t="n"/>
      <c r="FL658" s="7" t="n"/>
      <c r="FM658" s="7" t="n"/>
      <c r="FN658" s="7" t="n"/>
      <c r="FO658" s="7" t="n"/>
      <c r="FP658" s="7" t="n"/>
      <c r="FQ658" s="7" t="n"/>
      <c r="FR658" s="7" t="n"/>
      <c r="FS658" s="7" t="n"/>
      <c r="FT658" s="7" t="n"/>
      <c r="FU658" s="7" t="n"/>
      <c r="FV658" s="7" t="n"/>
      <c r="FW658" s="7" t="n"/>
      <c r="FX658" s="7" t="n"/>
      <c r="FY658" s="7" t="n"/>
      <c r="FZ658" s="7" t="n"/>
      <c r="GA658" s="7" t="n"/>
      <c r="GB658" s="7" t="n"/>
      <c r="GC658" s="7" t="n"/>
      <c r="GD658" s="7" t="n"/>
      <c r="GE658" s="7" t="n"/>
      <c r="GF658" s="7" t="n"/>
      <c r="GG658" s="7" t="n"/>
      <c r="GH658" s="7" t="n"/>
      <c r="GI658" s="7" t="n"/>
      <c r="GJ658" s="7" t="n"/>
      <c r="GK658" s="7" t="n"/>
      <c r="GL658" s="7" t="n"/>
      <c r="GM658" s="7" t="n"/>
      <c r="GN658" s="7" t="n"/>
      <c r="GO658" s="7" t="n"/>
      <c r="GP658" s="7" t="n"/>
      <c r="GQ658" s="7" t="n"/>
      <c r="GR658" s="7" t="n"/>
      <c r="GS658" s="7" t="n"/>
      <c r="GT658" s="7" t="n"/>
      <c r="GU658" s="7" t="n"/>
      <c r="GV658" s="7" t="n"/>
      <c r="GW658" s="7" t="n"/>
      <c r="GX658" s="7" t="n"/>
      <c r="GY658" s="7" t="n"/>
      <c r="GZ658" s="7" t="n"/>
      <c r="HA658" s="7" t="n"/>
      <c r="HB658" s="7" t="n"/>
      <c r="HC658" s="7" t="n"/>
      <c r="HD658" s="7" t="n"/>
      <c r="HE658" s="7" t="n"/>
      <c r="HF658" s="7" t="n"/>
      <c r="HG658" s="7" t="n"/>
      <c r="HH658" s="7" t="n"/>
      <c r="HI658" s="7" t="n"/>
      <c r="HJ658" s="7" t="n"/>
      <c r="HK658" s="7" t="n"/>
      <c r="HL658" s="7" t="n"/>
      <c r="HM658" s="7" t="n"/>
      <c r="HN658" s="7" t="n"/>
      <c r="HO658" s="7" t="n"/>
      <c r="HP658" s="7" t="n"/>
      <c r="HQ658" s="7" t="n"/>
      <c r="HR658" s="7" t="n"/>
      <c r="HS658" s="7" t="n"/>
      <c r="HT658" s="7" t="n"/>
      <c r="HU658" s="7" t="n"/>
      <c r="HV658" s="7" t="n"/>
      <c r="HW658" s="7" t="n"/>
      <c r="HX658" s="7" t="n"/>
      <c r="HY658" s="7" t="n"/>
      <c r="HZ658" s="7" t="n"/>
      <c r="IA658" s="7" t="n"/>
      <c r="IB658" s="7" t="n"/>
      <c r="IC658" s="7" t="n"/>
      <c r="ID658" s="7" t="n"/>
      <c r="IE658" s="7" t="n"/>
      <c r="IF658" s="7" t="n"/>
      <c r="IG658" s="7" t="n"/>
      <c r="IH658" s="7" t="n"/>
      <c r="II658" s="7" t="n"/>
      <c r="IJ658" s="7" t="n"/>
      <c r="IK658" s="7" t="n"/>
      <c r="IL658" s="7" t="n"/>
      <c r="IM658" s="7" t="n"/>
      <c r="IN658" s="7" t="n"/>
      <c r="IO658" s="7" t="n"/>
    </row>
    <row customFormat="true" ht="15" outlineLevel="0" r="659" s="77">
      <c r="A659" s="69" t="n"/>
      <c r="B659" s="71" t="n"/>
      <c r="C659" s="60" t="n"/>
      <c r="D659" s="71" t="n"/>
      <c r="E659" s="62" t="n"/>
      <c r="F659" s="63" t="n"/>
      <c r="G659" s="6" t="n"/>
      <c r="H659" s="6" t="n"/>
      <c r="I659" s="6" t="n"/>
      <c r="J659" s="7" t="n"/>
      <c r="K659" s="7" t="n"/>
      <c r="L659" s="7" t="n"/>
      <c r="M659" s="7" t="n"/>
      <c r="N659" s="7" t="n"/>
      <c r="O659" s="7" t="n"/>
      <c r="P659" s="7" t="n"/>
      <c r="Q659" s="7" t="n"/>
      <c r="R659" s="7" t="n"/>
      <c r="S659" s="7" t="n"/>
      <c r="T659" s="7" t="n"/>
      <c r="U659" s="7" t="n"/>
      <c r="V659" s="7" t="n"/>
      <c r="W659" s="7" t="n"/>
      <c r="X659" s="7" t="n"/>
      <c r="Y659" s="7" t="n"/>
      <c r="Z659" s="7" t="n"/>
      <c r="AA659" s="7" t="n"/>
      <c r="AB659" s="7" t="n"/>
      <c r="AC659" s="7" t="n"/>
      <c r="AD659" s="7" t="n"/>
      <c r="AE659" s="7" t="n"/>
      <c r="AF659" s="7" t="n"/>
      <c r="AG659" s="7" t="n"/>
      <c r="AH659" s="7" t="n"/>
      <c r="AI659" s="7" t="n"/>
      <c r="AJ659" s="7" t="n"/>
      <c r="AK659" s="7" t="n"/>
      <c r="AL659" s="7" t="n"/>
      <c r="AM659" s="7" t="n"/>
      <c r="AN659" s="7" t="n"/>
      <c r="AO659" s="7" t="n"/>
      <c r="AP659" s="7" t="n"/>
      <c r="AQ659" s="7" t="n"/>
      <c r="AR659" s="7" t="n"/>
      <c r="AS659" s="7" t="n"/>
      <c r="AT659" s="7" t="n"/>
      <c r="AU659" s="7" t="n"/>
      <c r="AV659" s="7" t="n"/>
      <c r="AW659" s="7" t="n"/>
      <c r="AX659" s="7" t="n"/>
      <c r="AY659" s="7" t="n"/>
      <c r="AZ659" s="7" t="n"/>
      <c r="BA659" s="7" t="n"/>
      <c r="BB659" s="7" t="n"/>
      <c r="BC659" s="7" t="n"/>
      <c r="BD659" s="7" t="n"/>
      <c r="BE659" s="7" t="n"/>
      <c r="BF659" s="7" t="n"/>
      <c r="BG659" s="7" t="n"/>
      <c r="BH659" s="7" t="n"/>
      <c r="BI659" s="7" t="n"/>
      <c r="BJ659" s="7" t="n"/>
      <c r="BK659" s="7" t="n"/>
      <c r="BL659" s="7" t="n"/>
      <c r="BM659" s="7" t="n"/>
      <c r="BN659" s="7" t="n"/>
      <c r="BO659" s="7" t="n"/>
      <c r="BP659" s="7" t="n"/>
      <c r="BQ659" s="7" t="n"/>
      <c r="BR659" s="7" t="n"/>
      <c r="BS659" s="7" t="n"/>
      <c r="BT659" s="7" t="n"/>
      <c r="BU659" s="7" t="n"/>
      <c r="BV659" s="7" t="n"/>
      <c r="BW659" s="7" t="n"/>
      <c r="BX659" s="7" t="n"/>
      <c r="BY659" s="7" t="n"/>
      <c r="BZ659" s="7" t="n"/>
      <c r="CA659" s="7" t="n"/>
      <c r="CB659" s="7" t="n"/>
      <c r="CC659" s="7" t="n"/>
      <c r="CD659" s="7" t="n"/>
      <c r="CE659" s="7" t="n"/>
      <c r="CF659" s="7" t="n"/>
      <c r="CG659" s="7" t="n"/>
      <c r="CH659" s="7" t="n"/>
      <c r="CI659" s="7" t="n"/>
      <c r="CJ659" s="7" t="n"/>
      <c r="CK659" s="7" t="n"/>
      <c r="CL659" s="7" t="n"/>
      <c r="CM659" s="7" t="n"/>
      <c r="CN659" s="7" t="n"/>
      <c r="CO659" s="7" t="n"/>
      <c r="CP659" s="7" t="n"/>
      <c r="CQ659" s="7" t="n"/>
      <c r="CR659" s="7" t="n"/>
      <c r="CS659" s="7" t="n"/>
      <c r="CT659" s="7" t="n"/>
      <c r="CU659" s="7" t="n"/>
      <c r="CV659" s="7" t="n"/>
      <c r="CW659" s="7" t="n"/>
      <c r="CX659" s="7" t="n"/>
      <c r="CY659" s="7" t="n"/>
      <c r="CZ659" s="7" t="n"/>
      <c r="DA659" s="7" t="n"/>
      <c r="DB659" s="7" t="n"/>
      <c r="DC659" s="7" t="n"/>
      <c r="DD659" s="7" t="n"/>
      <c r="DE659" s="7" t="n"/>
      <c r="DF659" s="7" t="n"/>
      <c r="DG659" s="7" t="n"/>
      <c r="DH659" s="7" t="n"/>
      <c r="DI659" s="7" t="n"/>
      <c r="DJ659" s="7" t="n"/>
      <c r="DK659" s="7" t="n"/>
      <c r="DL659" s="7" t="n"/>
      <c r="DM659" s="7" t="n"/>
      <c r="DN659" s="7" t="n"/>
      <c r="DO659" s="7" t="n"/>
      <c r="DP659" s="7" t="n"/>
      <c r="DQ659" s="7" t="n"/>
      <c r="DR659" s="7" t="n"/>
      <c r="DS659" s="7" t="n"/>
      <c r="DT659" s="7" t="n"/>
      <c r="DU659" s="7" t="n"/>
      <c r="DV659" s="7" t="n"/>
      <c r="DW659" s="7" t="n"/>
      <c r="DX659" s="7" t="n"/>
      <c r="DY659" s="7" t="n"/>
      <c r="DZ659" s="7" t="n"/>
      <c r="EA659" s="7" t="n"/>
      <c r="EB659" s="7" t="n"/>
      <c r="EC659" s="7" t="n"/>
      <c r="ED659" s="7" t="n"/>
      <c r="EE659" s="7" t="n"/>
      <c r="EF659" s="7" t="n"/>
      <c r="EG659" s="7" t="n"/>
      <c r="EH659" s="7" t="n"/>
      <c r="EI659" s="7" t="n"/>
      <c r="EJ659" s="7" t="n"/>
      <c r="EK659" s="7" t="n"/>
      <c r="EL659" s="7" t="n"/>
      <c r="EM659" s="7" t="n"/>
      <c r="EN659" s="7" t="n"/>
      <c r="EO659" s="7" t="n"/>
      <c r="EP659" s="7" t="n"/>
      <c r="EQ659" s="7" t="n"/>
      <c r="ER659" s="7" t="n"/>
      <c r="ES659" s="7" t="n"/>
      <c r="ET659" s="7" t="n"/>
      <c r="EU659" s="7" t="n"/>
      <c r="EV659" s="7" t="n"/>
      <c r="EW659" s="7" t="n"/>
      <c r="EX659" s="7" t="n"/>
      <c r="EY659" s="7" t="n"/>
      <c r="EZ659" s="7" t="n"/>
      <c r="FA659" s="7" t="n"/>
      <c r="FB659" s="7" t="n"/>
      <c r="FC659" s="7" t="n"/>
      <c r="FD659" s="7" t="n"/>
      <c r="FE659" s="7" t="n"/>
      <c r="FF659" s="7" t="n"/>
      <c r="FG659" s="7" t="n"/>
      <c r="FH659" s="7" t="n"/>
      <c r="FI659" s="7" t="n"/>
      <c r="FJ659" s="7" t="n"/>
      <c r="FK659" s="7" t="n"/>
      <c r="FL659" s="7" t="n"/>
      <c r="FM659" s="7" t="n"/>
      <c r="FN659" s="7" t="n"/>
      <c r="FO659" s="7" t="n"/>
      <c r="FP659" s="7" t="n"/>
      <c r="FQ659" s="7" t="n"/>
      <c r="FR659" s="7" t="n"/>
      <c r="FS659" s="7" t="n"/>
      <c r="FT659" s="7" t="n"/>
      <c r="FU659" s="7" t="n"/>
      <c r="FV659" s="7" t="n"/>
      <c r="FW659" s="7" t="n"/>
      <c r="FX659" s="7" t="n"/>
      <c r="FY659" s="7" t="n"/>
      <c r="FZ659" s="7" t="n"/>
      <c r="GA659" s="7" t="n"/>
      <c r="GB659" s="7" t="n"/>
      <c r="GC659" s="7" t="n"/>
      <c r="GD659" s="7" t="n"/>
      <c r="GE659" s="7" t="n"/>
      <c r="GF659" s="7" t="n"/>
      <c r="GG659" s="7" t="n"/>
      <c r="GH659" s="7" t="n"/>
      <c r="GI659" s="7" t="n"/>
      <c r="GJ659" s="7" t="n"/>
      <c r="GK659" s="7" t="n"/>
      <c r="GL659" s="7" t="n"/>
      <c r="GM659" s="7" t="n"/>
      <c r="GN659" s="7" t="n"/>
      <c r="GO659" s="7" t="n"/>
      <c r="GP659" s="7" t="n"/>
      <c r="GQ659" s="7" t="n"/>
      <c r="GR659" s="7" t="n"/>
      <c r="GS659" s="7" t="n"/>
      <c r="GT659" s="7" t="n"/>
      <c r="GU659" s="7" t="n"/>
      <c r="GV659" s="7" t="n"/>
      <c r="GW659" s="7" t="n"/>
      <c r="GX659" s="7" t="n"/>
      <c r="GY659" s="7" t="n"/>
      <c r="GZ659" s="7" t="n"/>
      <c r="HA659" s="7" t="n"/>
      <c r="HB659" s="7" t="n"/>
      <c r="HC659" s="7" t="n"/>
      <c r="HD659" s="7" t="n"/>
      <c r="HE659" s="7" t="n"/>
      <c r="HF659" s="7" t="n"/>
      <c r="HG659" s="7" t="n"/>
      <c r="HH659" s="7" t="n"/>
      <c r="HI659" s="7" t="n"/>
      <c r="HJ659" s="7" t="n"/>
      <c r="HK659" s="7" t="n"/>
      <c r="HL659" s="7" t="n"/>
      <c r="HM659" s="7" t="n"/>
      <c r="HN659" s="7" t="n"/>
      <c r="HO659" s="7" t="n"/>
      <c r="HP659" s="7" t="n"/>
      <c r="HQ659" s="7" t="n"/>
      <c r="HR659" s="7" t="n"/>
      <c r="HS659" s="7" t="n"/>
      <c r="HT659" s="7" t="n"/>
      <c r="HU659" s="7" t="n"/>
      <c r="HV659" s="7" t="n"/>
      <c r="HW659" s="7" t="n"/>
      <c r="HX659" s="7" t="n"/>
      <c r="HY659" s="7" t="n"/>
      <c r="HZ659" s="7" t="n"/>
      <c r="IA659" s="7" t="n"/>
      <c r="IB659" s="7" t="n"/>
      <c r="IC659" s="7" t="n"/>
      <c r="ID659" s="7" t="n"/>
      <c r="IE659" s="7" t="n"/>
      <c r="IF659" s="7" t="n"/>
      <c r="IG659" s="7" t="n"/>
      <c r="IH659" s="7" t="n"/>
      <c r="II659" s="7" t="n"/>
      <c r="IJ659" s="7" t="n"/>
      <c r="IK659" s="7" t="n"/>
      <c r="IL659" s="7" t="n"/>
      <c r="IM659" s="7" t="n"/>
      <c r="IN659" s="7" t="n"/>
      <c r="IO659" s="7" t="n"/>
    </row>
    <row customFormat="true" ht="15" outlineLevel="0" r="660" s="77">
      <c r="A660" s="69" t="n"/>
      <c r="B660" s="71" t="n"/>
      <c r="C660" s="60" t="n"/>
      <c r="D660" s="71" t="n"/>
      <c r="E660" s="62" t="n"/>
      <c r="F660" s="63" t="n"/>
      <c r="G660" s="6" t="n"/>
      <c r="H660" s="6" t="n"/>
      <c r="I660" s="6" t="n"/>
      <c r="J660" s="7" t="n"/>
      <c r="K660" s="7" t="n"/>
      <c r="L660" s="7" t="n"/>
      <c r="M660" s="7" t="n"/>
      <c r="N660" s="7" t="n"/>
      <c r="O660" s="7" t="n"/>
      <c r="P660" s="7" t="n"/>
      <c r="Q660" s="7" t="n"/>
      <c r="R660" s="7" t="n"/>
      <c r="S660" s="7" t="n"/>
      <c r="T660" s="7" t="n"/>
      <c r="U660" s="7" t="n"/>
      <c r="V660" s="7" t="n"/>
      <c r="W660" s="7" t="n"/>
      <c r="X660" s="7" t="n"/>
      <c r="Y660" s="7" t="n"/>
      <c r="Z660" s="7" t="n"/>
      <c r="AA660" s="7" t="n"/>
      <c r="AB660" s="7" t="n"/>
      <c r="AC660" s="7" t="n"/>
      <c r="AD660" s="7" t="n"/>
      <c r="AE660" s="7" t="n"/>
      <c r="AF660" s="7" t="n"/>
      <c r="AG660" s="7" t="n"/>
      <c r="AH660" s="7" t="n"/>
      <c r="AI660" s="7" t="n"/>
      <c r="AJ660" s="7" t="n"/>
      <c r="AK660" s="7" t="n"/>
      <c r="AL660" s="7" t="n"/>
      <c r="AM660" s="7" t="n"/>
      <c r="AN660" s="7" t="n"/>
      <c r="AO660" s="7" t="n"/>
      <c r="AP660" s="7" t="n"/>
      <c r="AQ660" s="7" t="n"/>
      <c r="AR660" s="7" t="n"/>
      <c r="AS660" s="7" t="n"/>
      <c r="AT660" s="7" t="n"/>
      <c r="AU660" s="7" t="n"/>
      <c r="AV660" s="7" t="n"/>
      <c r="AW660" s="7" t="n"/>
      <c r="AX660" s="7" t="n"/>
      <c r="AY660" s="7" t="n"/>
      <c r="AZ660" s="7" t="n"/>
      <c r="BA660" s="7" t="n"/>
      <c r="BB660" s="7" t="n"/>
      <c r="BC660" s="7" t="n"/>
      <c r="BD660" s="7" t="n"/>
      <c r="BE660" s="7" t="n"/>
      <c r="BF660" s="7" t="n"/>
      <c r="BG660" s="7" t="n"/>
      <c r="BH660" s="7" t="n"/>
      <c r="BI660" s="7" t="n"/>
      <c r="BJ660" s="7" t="n"/>
      <c r="BK660" s="7" t="n"/>
      <c r="BL660" s="7" t="n"/>
      <c r="BM660" s="7" t="n"/>
      <c r="BN660" s="7" t="n"/>
      <c r="BO660" s="7" t="n"/>
      <c r="BP660" s="7" t="n"/>
      <c r="BQ660" s="7" t="n"/>
      <c r="BR660" s="7" t="n"/>
      <c r="BS660" s="7" t="n"/>
      <c r="BT660" s="7" t="n"/>
      <c r="BU660" s="7" t="n"/>
      <c r="BV660" s="7" t="n"/>
      <c r="BW660" s="7" t="n"/>
      <c r="BX660" s="7" t="n"/>
      <c r="BY660" s="7" t="n"/>
      <c r="BZ660" s="7" t="n"/>
      <c r="CA660" s="7" t="n"/>
      <c r="CB660" s="7" t="n"/>
      <c r="CC660" s="7" t="n"/>
      <c r="CD660" s="7" t="n"/>
      <c r="CE660" s="7" t="n"/>
      <c r="CF660" s="7" t="n"/>
      <c r="CG660" s="7" t="n"/>
      <c r="CH660" s="7" t="n"/>
      <c r="CI660" s="7" t="n"/>
      <c r="CJ660" s="7" t="n"/>
      <c r="CK660" s="7" t="n"/>
      <c r="CL660" s="7" t="n"/>
      <c r="CM660" s="7" t="n"/>
      <c r="CN660" s="7" t="n"/>
      <c r="CO660" s="7" t="n"/>
      <c r="CP660" s="7" t="n"/>
      <c r="CQ660" s="7" t="n"/>
      <c r="CR660" s="7" t="n"/>
      <c r="CS660" s="7" t="n"/>
      <c r="CT660" s="7" t="n"/>
      <c r="CU660" s="7" t="n"/>
      <c r="CV660" s="7" t="n"/>
      <c r="CW660" s="7" t="n"/>
      <c r="CX660" s="7" t="n"/>
      <c r="CY660" s="7" t="n"/>
      <c r="CZ660" s="7" t="n"/>
      <c r="DA660" s="7" t="n"/>
      <c r="DB660" s="7" t="n"/>
      <c r="DC660" s="7" t="n"/>
      <c r="DD660" s="7" t="n"/>
      <c r="DE660" s="7" t="n"/>
      <c r="DF660" s="7" t="n"/>
      <c r="DG660" s="7" t="n"/>
      <c r="DH660" s="7" t="n"/>
      <c r="DI660" s="7" t="n"/>
      <c r="DJ660" s="7" t="n"/>
      <c r="DK660" s="7" t="n"/>
      <c r="DL660" s="7" t="n"/>
      <c r="DM660" s="7" t="n"/>
      <c r="DN660" s="7" t="n"/>
      <c r="DO660" s="7" t="n"/>
      <c r="DP660" s="7" t="n"/>
      <c r="DQ660" s="7" t="n"/>
      <c r="DR660" s="7" t="n"/>
      <c r="DS660" s="7" t="n"/>
      <c r="DT660" s="7" t="n"/>
      <c r="DU660" s="7" t="n"/>
      <c r="DV660" s="7" t="n"/>
      <c r="DW660" s="7" t="n"/>
      <c r="DX660" s="7" t="n"/>
      <c r="DY660" s="7" t="n"/>
      <c r="DZ660" s="7" t="n"/>
      <c r="EA660" s="7" t="n"/>
      <c r="EB660" s="7" t="n"/>
      <c r="EC660" s="7" t="n"/>
      <c r="ED660" s="7" t="n"/>
      <c r="EE660" s="7" t="n"/>
      <c r="EF660" s="7" t="n"/>
      <c r="EG660" s="7" t="n"/>
      <c r="EH660" s="7" t="n"/>
      <c r="EI660" s="7" t="n"/>
      <c r="EJ660" s="7" t="n"/>
      <c r="EK660" s="7" t="n"/>
      <c r="EL660" s="7" t="n"/>
      <c r="EM660" s="7" t="n"/>
      <c r="EN660" s="7" t="n"/>
      <c r="EO660" s="7" t="n"/>
      <c r="EP660" s="7" t="n"/>
      <c r="EQ660" s="7" t="n"/>
      <c r="ER660" s="7" t="n"/>
      <c r="ES660" s="7" t="n"/>
      <c r="ET660" s="7" t="n"/>
      <c r="EU660" s="7" t="n"/>
      <c r="EV660" s="7" t="n"/>
      <c r="EW660" s="7" t="n"/>
      <c r="EX660" s="7" t="n"/>
      <c r="EY660" s="7" t="n"/>
      <c r="EZ660" s="7" t="n"/>
      <c r="FA660" s="7" t="n"/>
      <c r="FB660" s="7" t="n"/>
      <c r="FC660" s="7" t="n"/>
      <c r="FD660" s="7" t="n"/>
      <c r="FE660" s="7" t="n"/>
      <c r="FF660" s="7" t="n"/>
      <c r="FG660" s="7" t="n"/>
      <c r="FH660" s="7" t="n"/>
      <c r="FI660" s="7" t="n"/>
      <c r="FJ660" s="7" t="n"/>
      <c r="FK660" s="7" t="n"/>
      <c r="FL660" s="7" t="n"/>
      <c r="FM660" s="7" t="n"/>
      <c r="FN660" s="7" t="n"/>
      <c r="FO660" s="7" t="n"/>
      <c r="FP660" s="7" t="n"/>
      <c r="FQ660" s="7" t="n"/>
      <c r="FR660" s="7" t="n"/>
      <c r="FS660" s="7" t="n"/>
      <c r="FT660" s="7" t="n"/>
      <c r="FU660" s="7" t="n"/>
      <c r="FV660" s="7" t="n"/>
      <c r="FW660" s="7" t="n"/>
      <c r="FX660" s="7" t="n"/>
      <c r="FY660" s="7" t="n"/>
      <c r="FZ660" s="7" t="n"/>
      <c r="GA660" s="7" t="n"/>
      <c r="GB660" s="7" t="n"/>
      <c r="GC660" s="7" t="n"/>
      <c r="GD660" s="7" t="n"/>
      <c r="GE660" s="7" t="n"/>
      <c r="GF660" s="7" t="n"/>
      <c r="GG660" s="7" t="n"/>
      <c r="GH660" s="7" t="n"/>
      <c r="GI660" s="7" t="n"/>
      <c r="GJ660" s="7" t="n"/>
      <c r="GK660" s="7" t="n"/>
      <c r="GL660" s="7" t="n"/>
      <c r="GM660" s="7" t="n"/>
      <c r="GN660" s="7" t="n"/>
      <c r="GO660" s="7" t="n"/>
      <c r="GP660" s="7" t="n"/>
      <c r="GQ660" s="7" t="n"/>
      <c r="GR660" s="7" t="n"/>
      <c r="GS660" s="7" t="n"/>
      <c r="GT660" s="7" t="n"/>
      <c r="GU660" s="7" t="n"/>
      <c r="GV660" s="7" t="n"/>
      <c r="GW660" s="7" t="n"/>
      <c r="GX660" s="7" t="n"/>
      <c r="GY660" s="7" t="n"/>
      <c r="GZ660" s="7" t="n"/>
      <c r="HA660" s="7" t="n"/>
      <c r="HB660" s="7" t="n"/>
      <c r="HC660" s="7" t="n"/>
      <c r="HD660" s="7" t="n"/>
      <c r="HE660" s="7" t="n"/>
      <c r="HF660" s="7" t="n"/>
      <c r="HG660" s="7" t="n"/>
      <c r="HH660" s="7" t="n"/>
      <c r="HI660" s="7" t="n"/>
      <c r="HJ660" s="7" t="n"/>
      <c r="HK660" s="7" t="n"/>
      <c r="HL660" s="7" t="n"/>
      <c r="HM660" s="7" t="n"/>
      <c r="HN660" s="7" t="n"/>
      <c r="HO660" s="7" t="n"/>
      <c r="HP660" s="7" t="n"/>
      <c r="HQ660" s="7" t="n"/>
      <c r="HR660" s="7" t="n"/>
      <c r="HS660" s="7" t="n"/>
      <c r="HT660" s="7" t="n"/>
      <c r="HU660" s="7" t="n"/>
      <c r="HV660" s="7" t="n"/>
      <c r="HW660" s="7" t="n"/>
      <c r="HX660" s="7" t="n"/>
      <c r="HY660" s="7" t="n"/>
      <c r="HZ660" s="7" t="n"/>
      <c r="IA660" s="7" t="n"/>
      <c r="IB660" s="7" t="n"/>
      <c r="IC660" s="7" t="n"/>
      <c r="ID660" s="7" t="n"/>
      <c r="IE660" s="7" t="n"/>
      <c r="IF660" s="7" t="n"/>
      <c r="IG660" s="7" t="n"/>
      <c r="IH660" s="7" t="n"/>
      <c r="II660" s="7" t="n"/>
      <c r="IJ660" s="7" t="n"/>
      <c r="IK660" s="7" t="n"/>
      <c r="IL660" s="7" t="n"/>
      <c r="IM660" s="7" t="n"/>
      <c r="IN660" s="7" t="n"/>
      <c r="IO660" s="7" t="n"/>
    </row>
    <row customFormat="true" ht="15" outlineLevel="0" r="661" s="77">
      <c r="A661" s="69" t="n"/>
      <c r="B661" s="71" t="n"/>
      <c r="C661" s="60" t="n"/>
      <c r="D661" s="71" t="n"/>
      <c r="E661" s="62" t="n"/>
      <c r="F661" s="63" t="n"/>
      <c r="G661" s="6" t="n"/>
      <c r="H661" s="6" t="n"/>
      <c r="I661" s="6" t="n"/>
      <c r="J661" s="7" t="n"/>
      <c r="K661" s="7" t="n"/>
      <c r="L661" s="7" t="n"/>
      <c r="M661" s="7" t="n"/>
      <c r="N661" s="7" t="n"/>
      <c r="O661" s="7" t="n"/>
      <c r="P661" s="7" t="n"/>
      <c r="Q661" s="7" t="n"/>
      <c r="R661" s="7" t="n"/>
      <c r="S661" s="7" t="n"/>
      <c r="T661" s="7" t="n"/>
      <c r="U661" s="7" t="n"/>
      <c r="V661" s="7" t="n"/>
      <c r="W661" s="7" t="n"/>
      <c r="X661" s="7" t="n"/>
      <c r="Y661" s="7" t="n"/>
      <c r="Z661" s="7" t="n"/>
      <c r="AA661" s="7" t="n"/>
      <c r="AB661" s="7" t="n"/>
      <c r="AC661" s="7" t="n"/>
      <c r="AD661" s="7" t="n"/>
      <c r="AE661" s="7" t="n"/>
      <c r="AF661" s="7" t="n"/>
      <c r="AG661" s="7" t="n"/>
      <c r="AH661" s="7" t="n"/>
      <c r="AI661" s="7" t="n"/>
      <c r="AJ661" s="7" t="n"/>
      <c r="AK661" s="7" t="n"/>
      <c r="AL661" s="7" t="n"/>
      <c r="AM661" s="7" t="n"/>
      <c r="AN661" s="7" t="n"/>
      <c r="AO661" s="7" t="n"/>
      <c r="AP661" s="7" t="n"/>
      <c r="AQ661" s="7" t="n"/>
      <c r="AR661" s="7" t="n"/>
      <c r="AS661" s="7" t="n"/>
      <c r="AT661" s="7" t="n"/>
      <c r="AU661" s="7" t="n"/>
      <c r="AV661" s="7" t="n"/>
      <c r="AW661" s="7" t="n"/>
      <c r="AX661" s="7" t="n"/>
      <c r="AY661" s="7" t="n"/>
      <c r="AZ661" s="7" t="n"/>
      <c r="BA661" s="7" t="n"/>
      <c r="BB661" s="7" t="n"/>
      <c r="BC661" s="7" t="n"/>
      <c r="BD661" s="7" t="n"/>
      <c r="BE661" s="7" t="n"/>
      <c r="BF661" s="7" t="n"/>
      <c r="BG661" s="7" t="n"/>
      <c r="BH661" s="7" t="n"/>
      <c r="BI661" s="7" t="n"/>
      <c r="BJ661" s="7" t="n"/>
      <c r="BK661" s="7" t="n"/>
      <c r="BL661" s="7" t="n"/>
      <c r="BM661" s="7" t="n"/>
      <c r="BN661" s="7" t="n"/>
      <c r="BO661" s="7" t="n"/>
      <c r="BP661" s="7" t="n"/>
      <c r="BQ661" s="7" t="n"/>
      <c r="BR661" s="7" t="n"/>
      <c r="BS661" s="7" t="n"/>
      <c r="BT661" s="7" t="n"/>
      <c r="BU661" s="7" t="n"/>
      <c r="BV661" s="7" t="n"/>
      <c r="BW661" s="7" t="n"/>
      <c r="BX661" s="7" t="n"/>
      <c r="BY661" s="7" t="n"/>
      <c r="BZ661" s="7" t="n"/>
      <c r="CA661" s="7" t="n"/>
      <c r="CB661" s="7" t="n"/>
      <c r="CC661" s="7" t="n"/>
      <c r="CD661" s="7" t="n"/>
      <c r="CE661" s="7" t="n"/>
      <c r="CF661" s="7" t="n"/>
      <c r="CG661" s="7" t="n"/>
      <c r="CH661" s="7" t="n"/>
      <c r="CI661" s="7" t="n"/>
      <c r="CJ661" s="7" t="n"/>
      <c r="CK661" s="7" t="n"/>
      <c r="CL661" s="7" t="n"/>
      <c r="CM661" s="7" t="n"/>
      <c r="CN661" s="7" t="n"/>
      <c r="CO661" s="7" t="n"/>
      <c r="CP661" s="7" t="n"/>
      <c r="CQ661" s="7" t="n"/>
      <c r="CR661" s="7" t="n"/>
      <c r="CS661" s="7" t="n"/>
      <c r="CT661" s="7" t="n"/>
      <c r="CU661" s="7" t="n"/>
      <c r="CV661" s="7" t="n"/>
      <c r="CW661" s="7" t="n"/>
      <c r="CX661" s="7" t="n"/>
      <c r="CY661" s="7" t="n"/>
      <c r="CZ661" s="7" t="n"/>
      <c r="DA661" s="7" t="n"/>
      <c r="DB661" s="7" t="n"/>
      <c r="DC661" s="7" t="n"/>
      <c r="DD661" s="7" t="n"/>
      <c r="DE661" s="7" t="n"/>
      <c r="DF661" s="7" t="n"/>
      <c r="DG661" s="7" t="n"/>
      <c r="DH661" s="7" t="n"/>
      <c r="DI661" s="7" t="n"/>
      <c r="DJ661" s="7" t="n"/>
      <c r="DK661" s="7" t="n"/>
      <c r="DL661" s="7" t="n"/>
      <c r="DM661" s="7" t="n"/>
      <c r="DN661" s="7" t="n"/>
      <c r="DO661" s="7" t="n"/>
      <c r="DP661" s="7" t="n"/>
      <c r="DQ661" s="7" t="n"/>
      <c r="DR661" s="7" t="n"/>
      <c r="DS661" s="7" t="n"/>
      <c r="DT661" s="7" t="n"/>
      <c r="DU661" s="7" t="n"/>
      <c r="DV661" s="7" t="n"/>
      <c r="DW661" s="7" t="n"/>
      <c r="DX661" s="7" t="n"/>
      <c r="DY661" s="7" t="n"/>
      <c r="DZ661" s="7" t="n"/>
      <c r="EA661" s="7" t="n"/>
      <c r="EB661" s="7" t="n"/>
      <c r="EC661" s="7" t="n"/>
      <c r="ED661" s="7" t="n"/>
      <c r="EE661" s="7" t="n"/>
      <c r="EF661" s="7" t="n"/>
      <c r="EG661" s="7" t="n"/>
      <c r="EH661" s="7" t="n"/>
      <c r="EI661" s="7" t="n"/>
      <c r="EJ661" s="7" t="n"/>
      <c r="EK661" s="7" t="n"/>
      <c r="EL661" s="7" t="n"/>
      <c r="EM661" s="7" t="n"/>
      <c r="EN661" s="7" t="n"/>
      <c r="EO661" s="7" t="n"/>
      <c r="EP661" s="7" t="n"/>
      <c r="EQ661" s="7" t="n"/>
      <c r="ER661" s="7" t="n"/>
      <c r="ES661" s="7" t="n"/>
      <c r="ET661" s="7" t="n"/>
      <c r="EU661" s="7" t="n"/>
      <c r="EV661" s="7" t="n"/>
      <c r="EW661" s="7" t="n"/>
      <c r="EX661" s="7" t="n"/>
      <c r="EY661" s="7" t="n"/>
      <c r="EZ661" s="7" t="n"/>
      <c r="FA661" s="7" t="n"/>
      <c r="FB661" s="7" t="n"/>
      <c r="FC661" s="7" t="n"/>
      <c r="FD661" s="7" t="n"/>
      <c r="FE661" s="7" t="n"/>
      <c r="FF661" s="7" t="n"/>
      <c r="FG661" s="7" t="n"/>
      <c r="FH661" s="7" t="n"/>
      <c r="FI661" s="7" t="n"/>
      <c r="FJ661" s="7" t="n"/>
      <c r="FK661" s="7" t="n"/>
      <c r="FL661" s="7" t="n"/>
      <c r="FM661" s="7" t="n"/>
      <c r="FN661" s="7" t="n"/>
      <c r="FO661" s="7" t="n"/>
      <c r="FP661" s="7" t="n"/>
      <c r="FQ661" s="7" t="n"/>
      <c r="FR661" s="7" t="n"/>
      <c r="FS661" s="7" t="n"/>
      <c r="FT661" s="7" t="n"/>
      <c r="FU661" s="7" t="n"/>
      <c r="FV661" s="7" t="n"/>
      <c r="FW661" s="7" t="n"/>
      <c r="FX661" s="7" t="n"/>
      <c r="FY661" s="7" t="n"/>
      <c r="FZ661" s="7" t="n"/>
      <c r="GA661" s="7" t="n"/>
      <c r="GB661" s="7" t="n"/>
      <c r="GC661" s="7" t="n"/>
      <c r="GD661" s="7" t="n"/>
      <c r="GE661" s="7" t="n"/>
      <c r="GF661" s="7" t="n"/>
      <c r="GG661" s="7" t="n"/>
      <c r="GH661" s="7" t="n"/>
      <c r="GI661" s="7" t="n"/>
      <c r="GJ661" s="7" t="n"/>
      <c r="GK661" s="7" t="n"/>
      <c r="GL661" s="7" t="n"/>
      <c r="GM661" s="7" t="n"/>
      <c r="GN661" s="7" t="n"/>
      <c r="GO661" s="7" t="n"/>
      <c r="GP661" s="7" t="n"/>
      <c r="GQ661" s="7" t="n"/>
      <c r="GR661" s="7" t="n"/>
      <c r="GS661" s="7" t="n"/>
      <c r="GT661" s="7" t="n"/>
      <c r="GU661" s="7" t="n"/>
      <c r="GV661" s="7" t="n"/>
      <c r="GW661" s="7" t="n"/>
      <c r="GX661" s="7" t="n"/>
      <c r="GY661" s="7" t="n"/>
      <c r="GZ661" s="7" t="n"/>
      <c r="HA661" s="7" t="n"/>
      <c r="HB661" s="7" t="n"/>
      <c r="HC661" s="7" t="n"/>
      <c r="HD661" s="7" t="n"/>
      <c r="HE661" s="7" t="n"/>
      <c r="HF661" s="7" t="n"/>
      <c r="HG661" s="7" t="n"/>
      <c r="HH661" s="7" t="n"/>
      <c r="HI661" s="7" t="n"/>
      <c r="HJ661" s="7" t="n"/>
      <c r="HK661" s="7" t="n"/>
      <c r="HL661" s="7" t="n"/>
      <c r="HM661" s="7" t="n"/>
      <c r="HN661" s="7" t="n"/>
      <c r="HO661" s="7" t="n"/>
      <c r="HP661" s="7" t="n"/>
      <c r="HQ661" s="7" t="n"/>
      <c r="HR661" s="7" t="n"/>
      <c r="HS661" s="7" t="n"/>
      <c r="HT661" s="7" t="n"/>
      <c r="HU661" s="7" t="n"/>
      <c r="HV661" s="7" t="n"/>
      <c r="HW661" s="7" t="n"/>
      <c r="HX661" s="7" t="n"/>
      <c r="HY661" s="7" t="n"/>
      <c r="HZ661" s="7" t="n"/>
      <c r="IA661" s="7" t="n"/>
      <c r="IB661" s="7" t="n"/>
      <c r="IC661" s="7" t="n"/>
      <c r="ID661" s="7" t="n"/>
      <c r="IE661" s="7" t="n"/>
      <c r="IF661" s="7" t="n"/>
      <c r="IG661" s="7" t="n"/>
      <c r="IH661" s="7" t="n"/>
      <c r="II661" s="7" t="n"/>
      <c r="IJ661" s="7" t="n"/>
      <c r="IK661" s="7" t="n"/>
      <c r="IL661" s="7" t="n"/>
      <c r="IM661" s="7" t="n"/>
      <c r="IN661" s="7" t="n"/>
      <c r="IO661" s="7" t="n"/>
    </row>
    <row customFormat="true" ht="15" outlineLevel="0" r="662" s="77">
      <c r="A662" s="69" t="n"/>
      <c r="B662" s="71" t="n"/>
      <c r="C662" s="60" t="n"/>
      <c r="D662" s="71" t="n"/>
      <c r="E662" s="62" t="n"/>
      <c r="F662" s="63" t="n"/>
      <c r="G662" s="6" t="n"/>
      <c r="H662" s="6" t="n"/>
      <c r="I662" s="6" t="n"/>
      <c r="J662" s="7" t="n"/>
      <c r="K662" s="7" t="n"/>
      <c r="L662" s="7" t="n"/>
      <c r="M662" s="7" t="n"/>
      <c r="N662" s="7" t="n"/>
      <c r="O662" s="7" t="n"/>
      <c r="P662" s="7" t="n"/>
      <c r="Q662" s="7" t="n"/>
      <c r="R662" s="7" t="n"/>
      <c r="S662" s="7" t="n"/>
      <c r="T662" s="7" t="n"/>
      <c r="U662" s="7" t="n"/>
      <c r="V662" s="7" t="n"/>
      <c r="W662" s="7" t="n"/>
      <c r="X662" s="7" t="n"/>
      <c r="Y662" s="7" t="n"/>
      <c r="Z662" s="7" t="n"/>
      <c r="AA662" s="7" t="n"/>
      <c r="AB662" s="7" t="n"/>
      <c r="AC662" s="7" t="n"/>
      <c r="AD662" s="7" t="n"/>
      <c r="AE662" s="7" t="n"/>
      <c r="AF662" s="7" t="n"/>
      <c r="AG662" s="7" t="n"/>
      <c r="AH662" s="7" t="n"/>
      <c r="AI662" s="7" t="n"/>
      <c r="AJ662" s="7" t="n"/>
      <c r="AK662" s="7" t="n"/>
      <c r="AL662" s="7" t="n"/>
      <c r="AM662" s="7" t="n"/>
      <c r="AN662" s="7" t="n"/>
      <c r="AO662" s="7" t="n"/>
      <c r="AP662" s="7" t="n"/>
      <c r="AQ662" s="7" t="n"/>
      <c r="AR662" s="7" t="n"/>
      <c r="AS662" s="7" t="n"/>
      <c r="AT662" s="7" t="n"/>
      <c r="AU662" s="7" t="n"/>
      <c r="AV662" s="7" t="n"/>
      <c r="AW662" s="7" t="n"/>
      <c r="AX662" s="7" t="n"/>
      <c r="AY662" s="7" t="n"/>
      <c r="AZ662" s="7" t="n"/>
      <c r="BA662" s="7" t="n"/>
      <c r="BB662" s="7" t="n"/>
      <c r="BC662" s="7" t="n"/>
      <c r="BD662" s="7" t="n"/>
      <c r="BE662" s="7" t="n"/>
      <c r="BF662" s="7" t="n"/>
      <c r="BG662" s="7" t="n"/>
      <c r="BH662" s="7" t="n"/>
      <c r="BI662" s="7" t="n"/>
      <c r="BJ662" s="7" t="n"/>
      <c r="BK662" s="7" t="n"/>
      <c r="BL662" s="7" t="n"/>
      <c r="BM662" s="7" t="n"/>
      <c r="BN662" s="7" t="n"/>
      <c r="BO662" s="7" t="n"/>
      <c r="BP662" s="7" t="n"/>
      <c r="BQ662" s="7" t="n"/>
      <c r="BR662" s="7" t="n"/>
      <c r="BS662" s="7" t="n"/>
      <c r="BT662" s="7" t="n"/>
      <c r="BU662" s="7" t="n"/>
      <c r="BV662" s="7" t="n"/>
      <c r="BW662" s="7" t="n"/>
      <c r="BX662" s="7" t="n"/>
      <c r="BY662" s="7" t="n"/>
      <c r="BZ662" s="7" t="n"/>
      <c r="CA662" s="7" t="n"/>
      <c r="CB662" s="7" t="n"/>
      <c r="CC662" s="7" t="n"/>
      <c r="CD662" s="7" t="n"/>
      <c r="CE662" s="7" t="n"/>
      <c r="CF662" s="7" t="n"/>
      <c r="CG662" s="7" t="n"/>
      <c r="CH662" s="7" t="n"/>
      <c r="CI662" s="7" t="n"/>
      <c r="CJ662" s="7" t="n"/>
      <c r="CK662" s="7" t="n"/>
      <c r="CL662" s="7" t="n"/>
      <c r="CM662" s="7" t="n"/>
      <c r="CN662" s="7" t="n"/>
      <c r="CO662" s="7" t="n"/>
      <c r="CP662" s="7" t="n"/>
      <c r="CQ662" s="7" t="n"/>
      <c r="CR662" s="7" t="n"/>
      <c r="CS662" s="7" t="n"/>
      <c r="CT662" s="7" t="n"/>
      <c r="CU662" s="7" t="n"/>
      <c r="CV662" s="7" t="n"/>
      <c r="CW662" s="7" t="n"/>
      <c r="CX662" s="7" t="n"/>
      <c r="CY662" s="7" t="n"/>
      <c r="CZ662" s="7" t="n"/>
      <c r="DA662" s="7" t="n"/>
      <c r="DB662" s="7" t="n"/>
      <c r="DC662" s="7" t="n"/>
      <c r="DD662" s="7" t="n"/>
      <c r="DE662" s="7" t="n"/>
      <c r="DF662" s="7" t="n"/>
      <c r="DG662" s="7" t="n"/>
      <c r="DH662" s="7" t="n"/>
      <c r="DI662" s="7" t="n"/>
      <c r="DJ662" s="7" t="n"/>
      <c r="DK662" s="7" t="n"/>
      <c r="DL662" s="7" t="n"/>
      <c r="DM662" s="7" t="n"/>
      <c r="DN662" s="7" t="n"/>
      <c r="DO662" s="7" t="n"/>
      <c r="DP662" s="7" t="n"/>
      <c r="DQ662" s="7" t="n"/>
      <c r="DR662" s="7" t="n"/>
      <c r="DS662" s="7" t="n"/>
      <c r="DT662" s="7" t="n"/>
      <c r="DU662" s="7" t="n"/>
      <c r="DV662" s="7" t="n"/>
      <c r="DW662" s="7" t="n"/>
      <c r="DX662" s="7" t="n"/>
      <c r="DY662" s="7" t="n"/>
      <c r="DZ662" s="7" t="n"/>
      <c r="EA662" s="7" t="n"/>
      <c r="EB662" s="7" t="n"/>
      <c r="EC662" s="7" t="n"/>
      <c r="ED662" s="7" t="n"/>
      <c r="EE662" s="7" t="n"/>
      <c r="EF662" s="7" t="n"/>
      <c r="EG662" s="7" t="n"/>
      <c r="EH662" s="7" t="n"/>
      <c r="EI662" s="7" t="n"/>
      <c r="EJ662" s="7" t="n"/>
      <c r="EK662" s="7" t="n"/>
      <c r="EL662" s="7" t="n"/>
      <c r="EM662" s="7" t="n"/>
      <c r="EN662" s="7" t="n"/>
      <c r="EO662" s="7" t="n"/>
      <c r="EP662" s="7" t="n"/>
      <c r="EQ662" s="7" t="n"/>
      <c r="ER662" s="7" t="n"/>
      <c r="ES662" s="7" t="n"/>
      <c r="ET662" s="7" t="n"/>
      <c r="EU662" s="7" t="n"/>
      <c r="EV662" s="7" t="n"/>
      <c r="EW662" s="7" t="n"/>
      <c r="EX662" s="7" t="n"/>
      <c r="EY662" s="7" t="n"/>
      <c r="EZ662" s="7" t="n"/>
      <c r="FA662" s="7" t="n"/>
      <c r="FB662" s="7" t="n"/>
      <c r="FC662" s="7" t="n"/>
      <c r="FD662" s="7" t="n"/>
      <c r="FE662" s="7" t="n"/>
      <c r="FF662" s="7" t="n"/>
      <c r="FG662" s="7" t="n"/>
      <c r="FH662" s="7" t="n"/>
      <c r="FI662" s="7" t="n"/>
      <c r="FJ662" s="7" t="n"/>
      <c r="FK662" s="7" t="n"/>
      <c r="FL662" s="7" t="n"/>
      <c r="FM662" s="7" t="n"/>
      <c r="FN662" s="7" t="n"/>
      <c r="FO662" s="7" t="n"/>
      <c r="FP662" s="7" t="n"/>
      <c r="FQ662" s="7" t="n"/>
      <c r="FR662" s="7" t="n"/>
      <c r="FS662" s="7" t="n"/>
      <c r="FT662" s="7" t="n"/>
      <c r="FU662" s="7" t="n"/>
      <c r="FV662" s="7" t="n"/>
      <c r="FW662" s="7" t="n"/>
      <c r="FX662" s="7" t="n"/>
      <c r="FY662" s="7" t="n"/>
      <c r="FZ662" s="7" t="n"/>
      <c r="GA662" s="7" t="n"/>
      <c r="GB662" s="7" t="n"/>
      <c r="GC662" s="7" t="n"/>
      <c r="GD662" s="7" t="n"/>
      <c r="GE662" s="7" t="n"/>
      <c r="GF662" s="7" t="n"/>
      <c r="GG662" s="7" t="n"/>
      <c r="GH662" s="7" t="n"/>
      <c r="GI662" s="7" t="n"/>
      <c r="GJ662" s="7" t="n"/>
      <c r="GK662" s="7" t="n"/>
      <c r="GL662" s="7" t="n"/>
      <c r="GM662" s="7" t="n"/>
      <c r="GN662" s="7" t="n"/>
      <c r="GO662" s="7" t="n"/>
      <c r="GP662" s="7" t="n"/>
      <c r="GQ662" s="7" t="n"/>
      <c r="GR662" s="7" t="n"/>
      <c r="GS662" s="7" t="n"/>
      <c r="GT662" s="7" t="n"/>
      <c r="GU662" s="7" t="n"/>
      <c r="GV662" s="7" t="n"/>
      <c r="GW662" s="7" t="n"/>
      <c r="GX662" s="7" t="n"/>
      <c r="GY662" s="7" t="n"/>
      <c r="GZ662" s="7" t="n"/>
      <c r="HA662" s="7" t="n"/>
      <c r="HB662" s="7" t="n"/>
      <c r="HC662" s="7" t="n"/>
      <c r="HD662" s="7" t="n"/>
      <c r="HE662" s="7" t="n"/>
      <c r="HF662" s="7" t="n"/>
      <c r="HG662" s="7" t="n"/>
      <c r="HH662" s="7" t="n"/>
      <c r="HI662" s="7" t="n"/>
      <c r="HJ662" s="7" t="n"/>
      <c r="HK662" s="7" t="n"/>
      <c r="HL662" s="7" t="n"/>
      <c r="HM662" s="7" t="n"/>
      <c r="HN662" s="7" t="n"/>
      <c r="HO662" s="7" t="n"/>
      <c r="HP662" s="7" t="n"/>
      <c r="HQ662" s="7" t="n"/>
      <c r="HR662" s="7" t="n"/>
      <c r="HS662" s="7" t="n"/>
      <c r="HT662" s="7" t="n"/>
      <c r="HU662" s="7" t="n"/>
      <c r="HV662" s="7" t="n"/>
      <c r="HW662" s="7" t="n"/>
      <c r="HX662" s="7" t="n"/>
      <c r="HY662" s="7" t="n"/>
      <c r="HZ662" s="7" t="n"/>
      <c r="IA662" s="7" t="n"/>
      <c r="IB662" s="7" t="n"/>
      <c r="IC662" s="7" t="n"/>
      <c r="ID662" s="7" t="n"/>
      <c r="IE662" s="7" t="n"/>
      <c r="IF662" s="7" t="n"/>
      <c r="IG662" s="7" t="n"/>
      <c r="IH662" s="7" t="n"/>
      <c r="II662" s="7" t="n"/>
      <c r="IJ662" s="7" t="n"/>
      <c r="IK662" s="7" t="n"/>
      <c r="IL662" s="7" t="n"/>
      <c r="IM662" s="7" t="n"/>
      <c r="IN662" s="7" t="n"/>
      <c r="IO662" s="7" t="n"/>
    </row>
    <row customFormat="true" ht="15" outlineLevel="0" r="663" s="77">
      <c r="A663" s="69" t="n"/>
      <c r="B663" s="71" t="n"/>
      <c r="C663" s="60" t="n"/>
      <c r="D663" s="71" t="n"/>
      <c r="E663" s="62" t="n"/>
      <c r="F663" s="63" t="n"/>
      <c r="G663" s="6" t="n"/>
      <c r="H663" s="6" t="n"/>
      <c r="I663" s="6" t="n"/>
      <c r="J663" s="7" t="n"/>
      <c r="K663" s="7" t="n"/>
      <c r="L663" s="7" t="n"/>
      <c r="M663" s="7" t="n"/>
      <c r="N663" s="7" t="n"/>
      <c r="O663" s="7" t="n"/>
      <c r="P663" s="7" t="n"/>
      <c r="Q663" s="7" t="n"/>
      <c r="R663" s="7" t="n"/>
      <c r="S663" s="7" t="n"/>
      <c r="T663" s="7" t="n"/>
      <c r="U663" s="7" t="n"/>
      <c r="V663" s="7" t="n"/>
      <c r="W663" s="7" t="n"/>
      <c r="X663" s="7" t="n"/>
      <c r="Y663" s="7" t="n"/>
      <c r="Z663" s="7" t="n"/>
      <c r="AA663" s="7" t="n"/>
      <c r="AB663" s="7" t="n"/>
      <c r="AC663" s="7" t="n"/>
      <c r="AD663" s="7" t="n"/>
      <c r="AE663" s="7" t="n"/>
      <c r="AF663" s="7" t="n"/>
      <c r="AG663" s="7" t="n"/>
      <c r="AH663" s="7" t="n"/>
      <c r="AI663" s="7" t="n"/>
      <c r="AJ663" s="7" t="n"/>
      <c r="AK663" s="7" t="n"/>
      <c r="AL663" s="7" t="n"/>
      <c r="AM663" s="7" t="n"/>
      <c r="AN663" s="7" t="n"/>
      <c r="AO663" s="7" t="n"/>
      <c r="AP663" s="7" t="n"/>
      <c r="AQ663" s="7" t="n"/>
      <c r="AR663" s="7" t="n"/>
      <c r="AS663" s="7" t="n"/>
      <c r="AT663" s="7" t="n"/>
      <c r="AU663" s="7" t="n"/>
      <c r="AV663" s="7" t="n"/>
      <c r="AW663" s="7" t="n"/>
      <c r="AX663" s="7" t="n"/>
      <c r="AY663" s="7" t="n"/>
      <c r="AZ663" s="7" t="n"/>
      <c r="BA663" s="7" t="n"/>
      <c r="BB663" s="7" t="n"/>
      <c r="BC663" s="7" t="n"/>
      <c r="BD663" s="7" t="n"/>
      <c r="BE663" s="7" t="n"/>
      <c r="BF663" s="7" t="n"/>
      <c r="BG663" s="7" t="n"/>
      <c r="BH663" s="7" t="n"/>
      <c r="BI663" s="7" t="n"/>
      <c r="BJ663" s="7" t="n"/>
      <c r="BK663" s="7" t="n"/>
      <c r="BL663" s="7" t="n"/>
      <c r="BM663" s="7" t="n"/>
      <c r="BN663" s="7" t="n"/>
      <c r="BO663" s="7" t="n"/>
      <c r="BP663" s="7" t="n"/>
      <c r="BQ663" s="7" t="n"/>
      <c r="BR663" s="7" t="n"/>
      <c r="BS663" s="7" t="n"/>
      <c r="BT663" s="7" t="n"/>
      <c r="BU663" s="7" t="n"/>
      <c r="BV663" s="7" t="n"/>
      <c r="BW663" s="7" t="n"/>
      <c r="BX663" s="7" t="n"/>
      <c r="BY663" s="7" t="n"/>
      <c r="BZ663" s="7" t="n"/>
      <c r="CA663" s="7" t="n"/>
      <c r="CB663" s="7" t="n"/>
      <c r="CC663" s="7" t="n"/>
      <c r="CD663" s="7" t="n"/>
      <c r="CE663" s="7" t="n"/>
      <c r="CF663" s="7" t="n"/>
      <c r="CG663" s="7" t="n"/>
      <c r="CH663" s="7" t="n"/>
      <c r="CI663" s="7" t="n"/>
      <c r="CJ663" s="7" t="n"/>
      <c r="CK663" s="7" t="n"/>
      <c r="CL663" s="7" t="n"/>
      <c r="CM663" s="7" t="n"/>
      <c r="CN663" s="7" t="n"/>
      <c r="CO663" s="7" t="n"/>
      <c r="CP663" s="7" t="n"/>
      <c r="CQ663" s="7" t="n"/>
      <c r="CR663" s="7" t="n"/>
      <c r="CS663" s="7" t="n"/>
      <c r="CT663" s="7" t="n"/>
      <c r="CU663" s="7" t="n"/>
      <c r="CV663" s="7" t="n"/>
      <c r="CW663" s="7" t="n"/>
      <c r="CX663" s="7" t="n"/>
      <c r="CY663" s="7" t="n"/>
      <c r="CZ663" s="7" t="n"/>
      <c r="DA663" s="7" t="n"/>
      <c r="DB663" s="7" t="n"/>
      <c r="DC663" s="7" t="n"/>
      <c r="DD663" s="7" t="n"/>
      <c r="DE663" s="7" t="n"/>
      <c r="DF663" s="7" t="n"/>
      <c r="DG663" s="7" t="n"/>
      <c r="DH663" s="7" t="n"/>
      <c r="DI663" s="7" t="n"/>
      <c r="DJ663" s="7" t="n"/>
      <c r="DK663" s="7" t="n"/>
      <c r="DL663" s="7" t="n"/>
      <c r="DM663" s="7" t="n"/>
      <c r="DN663" s="7" t="n"/>
      <c r="DO663" s="7" t="n"/>
      <c r="DP663" s="7" t="n"/>
      <c r="DQ663" s="7" t="n"/>
      <c r="DR663" s="7" t="n"/>
      <c r="DS663" s="7" t="n"/>
      <c r="DT663" s="7" t="n"/>
      <c r="DU663" s="7" t="n"/>
      <c r="DV663" s="7" t="n"/>
      <c r="DW663" s="7" t="n"/>
      <c r="DX663" s="7" t="n"/>
      <c r="DY663" s="7" t="n"/>
      <c r="DZ663" s="7" t="n"/>
      <c r="EA663" s="7" t="n"/>
      <c r="EB663" s="7" t="n"/>
      <c r="EC663" s="7" t="n"/>
      <c r="ED663" s="7" t="n"/>
      <c r="EE663" s="7" t="n"/>
      <c r="EF663" s="7" t="n"/>
      <c r="EG663" s="7" t="n"/>
      <c r="EH663" s="7" t="n"/>
      <c r="EI663" s="7" t="n"/>
      <c r="EJ663" s="7" t="n"/>
      <c r="EK663" s="7" t="n"/>
      <c r="EL663" s="7" t="n"/>
      <c r="EM663" s="7" t="n"/>
      <c r="EN663" s="7" t="n"/>
      <c r="EO663" s="7" t="n"/>
      <c r="EP663" s="7" t="n"/>
      <c r="EQ663" s="7" t="n"/>
      <c r="ER663" s="7" t="n"/>
      <c r="ES663" s="7" t="n"/>
      <c r="ET663" s="7" t="n"/>
      <c r="EU663" s="7" t="n"/>
      <c r="EV663" s="7" t="n"/>
      <c r="EW663" s="7" t="n"/>
      <c r="EX663" s="7" t="n"/>
      <c r="EY663" s="7" t="n"/>
      <c r="EZ663" s="7" t="n"/>
      <c r="FA663" s="7" t="n"/>
      <c r="FB663" s="7" t="n"/>
      <c r="FC663" s="7" t="n"/>
      <c r="FD663" s="7" t="n"/>
      <c r="FE663" s="7" t="n"/>
      <c r="FF663" s="7" t="n"/>
      <c r="FG663" s="7" t="n"/>
      <c r="FH663" s="7" t="n"/>
      <c r="FI663" s="7" t="n"/>
      <c r="FJ663" s="7" t="n"/>
      <c r="FK663" s="7" t="n"/>
      <c r="FL663" s="7" t="n"/>
      <c r="FM663" s="7" t="n"/>
      <c r="FN663" s="7" t="n"/>
      <c r="FO663" s="7" t="n"/>
      <c r="FP663" s="7" t="n"/>
      <c r="FQ663" s="7" t="n"/>
      <c r="FR663" s="7" t="n"/>
      <c r="FS663" s="7" t="n"/>
      <c r="FT663" s="7" t="n"/>
      <c r="FU663" s="7" t="n"/>
      <c r="FV663" s="7" t="n"/>
      <c r="FW663" s="7" t="n"/>
      <c r="FX663" s="7" t="n"/>
      <c r="FY663" s="7" t="n"/>
      <c r="FZ663" s="7" t="n"/>
      <c r="GA663" s="7" t="n"/>
      <c r="GB663" s="7" t="n"/>
      <c r="GC663" s="7" t="n"/>
      <c r="GD663" s="7" t="n"/>
      <c r="GE663" s="7" t="n"/>
      <c r="GF663" s="7" t="n"/>
      <c r="GG663" s="7" t="n"/>
      <c r="GH663" s="7" t="n"/>
      <c r="GI663" s="7" t="n"/>
      <c r="GJ663" s="7" t="n"/>
      <c r="GK663" s="7" t="n"/>
      <c r="GL663" s="7" t="n"/>
      <c r="GM663" s="7" t="n"/>
      <c r="GN663" s="7" t="n"/>
      <c r="GO663" s="7" t="n"/>
      <c r="GP663" s="7" t="n"/>
      <c r="GQ663" s="7" t="n"/>
      <c r="GR663" s="7" t="n"/>
      <c r="GS663" s="7" t="n"/>
      <c r="GT663" s="7" t="n"/>
      <c r="GU663" s="7" t="n"/>
      <c r="GV663" s="7" t="n"/>
      <c r="GW663" s="7" t="n"/>
      <c r="GX663" s="7" t="n"/>
      <c r="GY663" s="7" t="n"/>
      <c r="GZ663" s="7" t="n"/>
      <c r="HA663" s="7" t="n"/>
      <c r="HB663" s="7" t="n"/>
      <c r="HC663" s="7" t="n"/>
      <c r="HD663" s="7" t="n"/>
      <c r="HE663" s="7" t="n"/>
      <c r="HF663" s="7" t="n"/>
      <c r="HG663" s="7" t="n"/>
      <c r="HH663" s="7" t="n"/>
      <c r="HI663" s="7" t="n"/>
      <c r="HJ663" s="7" t="n"/>
      <c r="HK663" s="7" t="n"/>
      <c r="HL663" s="7" t="n"/>
      <c r="HM663" s="7" t="n"/>
      <c r="HN663" s="7" t="n"/>
      <c r="HO663" s="7" t="n"/>
      <c r="HP663" s="7" t="n"/>
      <c r="HQ663" s="7" t="n"/>
      <c r="HR663" s="7" t="n"/>
      <c r="HS663" s="7" t="n"/>
      <c r="HT663" s="7" t="n"/>
      <c r="HU663" s="7" t="n"/>
      <c r="HV663" s="7" t="n"/>
      <c r="HW663" s="7" t="n"/>
      <c r="HX663" s="7" t="n"/>
      <c r="HY663" s="7" t="n"/>
      <c r="HZ663" s="7" t="n"/>
      <c r="IA663" s="7" t="n"/>
      <c r="IB663" s="7" t="n"/>
      <c r="IC663" s="7" t="n"/>
      <c r="ID663" s="7" t="n"/>
      <c r="IE663" s="7" t="n"/>
      <c r="IF663" s="7" t="n"/>
      <c r="IG663" s="7" t="n"/>
      <c r="IH663" s="7" t="n"/>
      <c r="II663" s="7" t="n"/>
      <c r="IJ663" s="7" t="n"/>
      <c r="IK663" s="7" t="n"/>
      <c r="IL663" s="7" t="n"/>
      <c r="IM663" s="7" t="n"/>
      <c r="IN663" s="7" t="n"/>
      <c r="IO663" s="7" t="n"/>
    </row>
    <row customFormat="true" ht="15" outlineLevel="0" r="664" s="77">
      <c r="A664" s="69" t="n"/>
      <c r="B664" s="71" t="n"/>
      <c r="C664" s="60" t="n"/>
      <c r="D664" s="71" t="n"/>
      <c r="E664" s="62" t="n"/>
      <c r="F664" s="63" t="n"/>
      <c r="G664" s="6" t="n"/>
      <c r="H664" s="6" t="n"/>
      <c r="I664" s="6" t="n"/>
      <c r="J664" s="7" t="n"/>
      <c r="K664" s="7" t="n"/>
      <c r="L664" s="7" t="n"/>
      <c r="M664" s="7" t="n"/>
      <c r="N664" s="7" t="n"/>
      <c r="O664" s="7" t="n"/>
      <c r="P664" s="7" t="n"/>
      <c r="Q664" s="7" t="n"/>
      <c r="R664" s="7" t="n"/>
      <c r="S664" s="7" t="n"/>
      <c r="T664" s="7" t="n"/>
      <c r="U664" s="7" t="n"/>
      <c r="V664" s="7" t="n"/>
      <c r="W664" s="7" t="n"/>
      <c r="X664" s="7" t="n"/>
      <c r="Y664" s="7" t="n"/>
      <c r="Z664" s="7" t="n"/>
      <c r="AA664" s="7" t="n"/>
      <c r="AB664" s="7" t="n"/>
      <c r="AC664" s="7" t="n"/>
      <c r="AD664" s="7" t="n"/>
      <c r="AE664" s="7" t="n"/>
      <c r="AF664" s="7" t="n"/>
      <c r="AG664" s="7" t="n"/>
      <c r="AH664" s="7" t="n"/>
      <c r="AI664" s="7" t="n"/>
      <c r="AJ664" s="7" t="n"/>
      <c r="AK664" s="7" t="n"/>
      <c r="AL664" s="7" t="n"/>
      <c r="AM664" s="7" t="n"/>
      <c r="AN664" s="7" t="n"/>
      <c r="AO664" s="7" t="n"/>
      <c r="AP664" s="7" t="n"/>
      <c r="AQ664" s="7" t="n"/>
      <c r="AR664" s="7" t="n"/>
      <c r="AS664" s="7" t="n"/>
      <c r="AT664" s="7" t="n"/>
      <c r="AU664" s="7" t="n"/>
      <c r="AV664" s="7" t="n"/>
      <c r="AW664" s="7" t="n"/>
      <c r="AX664" s="7" t="n"/>
      <c r="AY664" s="7" t="n"/>
      <c r="AZ664" s="7" t="n"/>
      <c r="BA664" s="7" t="n"/>
      <c r="BB664" s="7" t="n"/>
      <c r="BC664" s="7" t="n"/>
      <c r="BD664" s="7" t="n"/>
      <c r="BE664" s="7" t="n"/>
      <c r="BF664" s="7" t="n"/>
      <c r="BG664" s="7" t="n"/>
      <c r="BH664" s="7" t="n"/>
      <c r="BI664" s="7" t="n"/>
      <c r="BJ664" s="7" t="n"/>
      <c r="BK664" s="7" t="n"/>
      <c r="BL664" s="7" t="n"/>
      <c r="BM664" s="7" t="n"/>
      <c r="BN664" s="7" t="n"/>
      <c r="BO664" s="7" t="n"/>
      <c r="BP664" s="7" t="n"/>
      <c r="BQ664" s="7" t="n"/>
      <c r="BR664" s="7" t="n"/>
      <c r="BS664" s="7" t="n"/>
      <c r="BT664" s="7" t="n"/>
      <c r="BU664" s="7" t="n"/>
      <c r="BV664" s="7" t="n"/>
      <c r="BW664" s="7" t="n"/>
      <c r="BX664" s="7" t="n"/>
      <c r="BY664" s="7" t="n"/>
      <c r="BZ664" s="7" t="n"/>
      <c r="CA664" s="7" t="n"/>
      <c r="CB664" s="7" t="n"/>
      <c r="CC664" s="7" t="n"/>
      <c r="CD664" s="7" t="n"/>
      <c r="CE664" s="7" t="n"/>
      <c r="CF664" s="7" t="n"/>
      <c r="CG664" s="7" t="n"/>
      <c r="CH664" s="7" t="n"/>
      <c r="CI664" s="7" t="n"/>
      <c r="CJ664" s="7" t="n"/>
      <c r="CK664" s="7" t="n"/>
      <c r="CL664" s="7" t="n"/>
      <c r="CM664" s="7" t="n"/>
      <c r="CN664" s="7" t="n"/>
      <c r="CO664" s="7" t="n"/>
      <c r="CP664" s="7" t="n"/>
      <c r="CQ664" s="7" t="n"/>
      <c r="CR664" s="7" t="n"/>
      <c r="CS664" s="7" t="n"/>
      <c r="CT664" s="7" t="n"/>
      <c r="CU664" s="7" t="n"/>
      <c r="CV664" s="7" t="n"/>
      <c r="CW664" s="7" t="n"/>
      <c r="CX664" s="7" t="n"/>
      <c r="CY664" s="7" t="n"/>
      <c r="CZ664" s="7" t="n"/>
      <c r="DA664" s="7" t="n"/>
      <c r="DB664" s="7" t="n"/>
      <c r="DC664" s="7" t="n"/>
      <c r="DD664" s="7" t="n"/>
      <c r="DE664" s="7" t="n"/>
      <c r="DF664" s="7" t="n"/>
      <c r="DG664" s="7" t="n"/>
      <c r="DH664" s="7" t="n"/>
      <c r="DI664" s="7" t="n"/>
      <c r="DJ664" s="7" t="n"/>
      <c r="DK664" s="7" t="n"/>
      <c r="DL664" s="7" t="n"/>
      <c r="DM664" s="7" t="n"/>
      <c r="DN664" s="7" t="n"/>
      <c r="DO664" s="7" t="n"/>
      <c r="DP664" s="7" t="n"/>
      <c r="DQ664" s="7" t="n"/>
      <c r="DR664" s="7" t="n"/>
      <c r="DS664" s="7" t="n"/>
      <c r="DT664" s="7" t="n"/>
      <c r="DU664" s="7" t="n"/>
      <c r="DV664" s="7" t="n"/>
      <c r="DW664" s="7" t="n"/>
      <c r="DX664" s="7" t="n"/>
      <c r="DY664" s="7" t="n"/>
      <c r="DZ664" s="7" t="n"/>
      <c r="EA664" s="7" t="n"/>
      <c r="EB664" s="7" t="n"/>
      <c r="EC664" s="7" t="n"/>
      <c r="ED664" s="7" t="n"/>
      <c r="EE664" s="7" t="n"/>
      <c r="EF664" s="7" t="n"/>
      <c r="EG664" s="7" t="n"/>
      <c r="EH664" s="7" t="n"/>
      <c r="EI664" s="7" t="n"/>
      <c r="EJ664" s="7" t="n"/>
      <c r="EK664" s="7" t="n"/>
      <c r="EL664" s="7" t="n"/>
      <c r="EM664" s="7" t="n"/>
      <c r="EN664" s="7" t="n"/>
      <c r="EO664" s="7" t="n"/>
      <c r="EP664" s="7" t="n"/>
      <c r="EQ664" s="7" t="n"/>
      <c r="ER664" s="7" t="n"/>
      <c r="ES664" s="7" t="n"/>
      <c r="ET664" s="7" t="n"/>
      <c r="EU664" s="7" t="n"/>
      <c r="EV664" s="7" t="n"/>
      <c r="EW664" s="7" t="n"/>
      <c r="EX664" s="7" t="n"/>
      <c r="EY664" s="7" t="n"/>
      <c r="EZ664" s="7" t="n"/>
      <c r="FA664" s="7" t="n"/>
      <c r="FB664" s="7" t="n"/>
      <c r="FC664" s="7" t="n"/>
      <c r="FD664" s="7" t="n"/>
      <c r="FE664" s="7" t="n"/>
      <c r="FF664" s="7" t="n"/>
      <c r="FG664" s="7" t="n"/>
      <c r="FH664" s="7" t="n"/>
      <c r="FI664" s="7" t="n"/>
      <c r="FJ664" s="7" t="n"/>
      <c r="FK664" s="7" t="n"/>
      <c r="FL664" s="7" t="n"/>
      <c r="FM664" s="7" t="n"/>
      <c r="FN664" s="7" t="n"/>
      <c r="FO664" s="7" t="n"/>
      <c r="FP664" s="7" t="n"/>
      <c r="FQ664" s="7" t="n"/>
      <c r="FR664" s="7" t="n"/>
      <c r="FS664" s="7" t="n"/>
      <c r="FT664" s="7" t="n"/>
      <c r="FU664" s="7" t="n"/>
      <c r="FV664" s="7" t="n"/>
      <c r="FW664" s="7" t="n"/>
      <c r="FX664" s="7" t="n"/>
      <c r="FY664" s="7" t="n"/>
      <c r="FZ664" s="7" t="n"/>
      <c r="GA664" s="7" t="n"/>
      <c r="GB664" s="7" t="n"/>
      <c r="GC664" s="7" t="n"/>
      <c r="GD664" s="7" t="n"/>
      <c r="GE664" s="7" t="n"/>
      <c r="GF664" s="7" t="n"/>
      <c r="GG664" s="7" t="n"/>
      <c r="GH664" s="7" t="n"/>
      <c r="GI664" s="7" t="n"/>
      <c r="GJ664" s="7" t="n"/>
      <c r="GK664" s="7" t="n"/>
      <c r="GL664" s="7" t="n"/>
      <c r="GM664" s="7" t="n"/>
      <c r="GN664" s="7" t="n"/>
      <c r="GO664" s="7" t="n"/>
      <c r="GP664" s="7" t="n"/>
      <c r="GQ664" s="7" t="n"/>
      <c r="GR664" s="7" t="n"/>
      <c r="GS664" s="7" t="n"/>
      <c r="GT664" s="7" t="n"/>
      <c r="GU664" s="7" t="n"/>
      <c r="GV664" s="7" t="n"/>
      <c r="GW664" s="7" t="n"/>
      <c r="GX664" s="7" t="n"/>
      <c r="GY664" s="7" t="n"/>
      <c r="GZ664" s="7" t="n"/>
      <c r="HA664" s="7" t="n"/>
      <c r="HB664" s="7" t="n"/>
      <c r="HC664" s="7" t="n"/>
      <c r="HD664" s="7" t="n"/>
      <c r="HE664" s="7" t="n"/>
      <c r="HF664" s="7" t="n"/>
      <c r="HG664" s="7" t="n"/>
      <c r="HH664" s="7" t="n"/>
      <c r="HI664" s="7" t="n"/>
      <c r="HJ664" s="7" t="n"/>
      <c r="HK664" s="7" t="n"/>
      <c r="HL664" s="7" t="n"/>
      <c r="HM664" s="7" t="n"/>
      <c r="HN664" s="7" t="n"/>
      <c r="HO664" s="7" t="n"/>
      <c r="HP664" s="7" t="n"/>
      <c r="HQ664" s="7" t="n"/>
      <c r="HR664" s="7" t="n"/>
      <c r="HS664" s="7" t="n"/>
      <c r="HT664" s="7" t="n"/>
      <c r="HU664" s="7" t="n"/>
      <c r="HV664" s="7" t="n"/>
      <c r="HW664" s="7" t="n"/>
      <c r="HX664" s="7" t="n"/>
      <c r="HY664" s="7" t="n"/>
      <c r="HZ664" s="7" t="n"/>
      <c r="IA664" s="7" t="n"/>
      <c r="IB664" s="7" t="n"/>
      <c r="IC664" s="7" t="n"/>
      <c r="ID664" s="7" t="n"/>
      <c r="IE664" s="7" t="n"/>
      <c r="IF664" s="7" t="n"/>
      <c r="IG664" s="7" t="n"/>
      <c r="IH664" s="7" t="n"/>
      <c r="II664" s="7" t="n"/>
      <c r="IJ664" s="7" t="n"/>
      <c r="IK664" s="7" t="n"/>
      <c r="IL664" s="7" t="n"/>
      <c r="IM664" s="7" t="n"/>
      <c r="IN664" s="7" t="n"/>
      <c r="IO664" s="7" t="n"/>
    </row>
    <row customFormat="true" ht="15" outlineLevel="0" r="665" s="77">
      <c r="A665" s="69" t="n"/>
      <c r="B665" s="71" t="n"/>
      <c r="C665" s="60" t="n"/>
      <c r="D665" s="71" t="n"/>
      <c r="E665" s="62" t="n"/>
      <c r="F665" s="63" t="n"/>
      <c r="G665" s="6" t="n"/>
      <c r="H665" s="6" t="n"/>
      <c r="I665" s="6" t="n"/>
      <c r="J665" s="7" t="n"/>
      <c r="K665" s="7" t="n"/>
      <c r="L665" s="7" t="n"/>
      <c r="M665" s="7" t="n"/>
      <c r="N665" s="7" t="n"/>
      <c r="O665" s="7" t="n"/>
      <c r="P665" s="7" t="n"/>
      <c r="Q665" s="7" t="n"/>
      <c r="R665" s="7" t="n"/>
      <c r="S665" s="7" t="n"/>
      <c r="T665" s="7" t="n"/>
      <c r="U665" s="7" t="n"/>
      <c r="V665" s="7" t="n"/>
      <c r="W665" s="7" t="n"/>
      <c r="X665" s="7" t="n"/>
      <c r="Y665" s="7" t="n"/>
      <c r="Z665" s="7" t="n"/>
      <c r="AA665" s="7" t="n"/>
      <c r="AB665" s="7" t="n"/>
      <c r="AC665" s="7" t="n"/>
      <c r="AD665" s="7" t="n"/>
      <c r="AE665" s="7" t="n"/>
      <c r="AF665" s="7" t="n"/>
      <c r="AG665" s="7" t="n"/>
      <c r="AH665" s="7" t="n"/>
      <c r="AI665" s="7" t="n"/>
      <c r="AJ665" s="7" t="n"/>
      <c r="AK665" s="7" t="n"/>
      <c r="AL665" s="7" t="n"/>
      <c r="AM665" s="7" t="n"/>
      <c r="AN665" s="7" t="n"/>
      <c r="AO665" s="7" t="n"/>
      <c r="AP665" s="7" t="n"/>
      <c r="AQ665" s="7" t="n"/>
      <c r="AR665" s="7" t="n"/>
      <c r="AS665" s="7" t="n"/>
      <c r="AT665" s="7" t="n"/>
      <c r="AU665" s="7" t="n"/>
      <c r="AV665" s="7" t="n"/>
      <c r="AW665" s="7" t="n"/>
      <c r="AX665" s="7" t="n"/>
      <c r="AY665" s="7" t="n"/>
      <c r="AZ665" s="7" t="n"/>
      <c r="BA665" s="7" t="n"/>
      <c r="BB665" s="7" t="n"/>
      <c r="BC665" s="7" t="n"/>
      <c r="BD665" s="7" t="n"/>
      <c r="BE665" s="7" t="n"/>
      <c r="BF665" s="7" t="n"/>
      <c r="BG665" s="7" t="n"/>
      <c r="BH665" s="7" t="n"/>
      <c r="BI665" s="7" t="n"/>
      <c r="BJ665" s="7" t="n"/>
      <c r="BK665" s="7" t="n"/>
      <c r="BL665" s="7" t="n"/>
      <c r="BM665" s="7" t="n"/>
      <c r="BN665" s="7" t="n"/>
      <c r="BO665" s="7" t="n"/>
      <c r="BP665" s="7" t="n"/>
      <c r="BQ665" s="7" t="n"/>
      <c r="BR665" s="7" t="n"/>
      <c r="BS665" s="7" t="n"/>
      <c r="BT665" s="7" t="n"/>
      <c r="BU665" s="7" t="n"/>
      <c r="BV665" s="7" t="n"/>
      <c r="BW665" s="7" t="n"/>
      <c r="BX665" s="7" t="n"/>
      <c r="BY665" s="7" t="n"/>
      <c r="BZ665" s="7" t="n"/>
      <c r="CA665" s="7" t="n"/>
      <c r="CB665" s="7" t="n"/>
      <c r="CC665" s="7" t="n"/>
      <c r="CD665" s="7" t="n"/>
      <c r="CE665" s="7" t="n"/>
      <c r="CF665" s="7" t="n"/>
      <c r="CG665" s="7" t="n"/>
      <c r="CH665" s="7" t="n"/>
      <c r="CI665" s="7" t="n"/>
      <c r="CJ665" s="7" t="n"/>
      <c r="CK665" s="7" t="n"/>
      <c r="CL665" s="7" t="n"/>
      <c r="CM665" s="7" t="n"/>
      <c r="CN665" s="7" t="n"/>
      <c r="CO665" s="7" t="n"/>
      <c r="CP665" s="7" t="n"/>
      <c r="CQ665" s="7" t="n"/>
      <c r="CR665" s="7" t="n"/>
      <c r="CS665" s="7" t="n"/>
      <c r="CT665" s="7" t="n"/>
      <c r="CU665" s="7" t="n"/>
      <c r="CV665" s="7" t="n"/>
      <c r="CW665" s="7" t="n"/>
      <c r="CX665" s="7" t="n"/>
      <c r="CY665" s="7" t="n"/>
      <c r="CZ665" s="7" t="n"/>
      <c r="DA665" s="7" t="n"/>
      <c r="DB665" s="7" t="n"/>
      <c r="DC665" s="7" t="n"/>
      <c r="DD665" s="7" t="n"/>
      <c r="DE665" s="7" t="n"/>
      <c r="DF665" s="7" t="n"/>
      <c r="DG665" s="7" t="n"/>
      <c r="DH665" s="7" t="n"/>
      <c r="DI665" s="7" t="n"/>
      <c r="DJ665" s="7" t="n"/>
      <c r="DK665" s="7" t="n"/>
      <c r="DL665" s="7" t="n"/>
      <c r="DM665" s="7" t="n"/>
      <c r="DN665" s="7" t="n"/>
      <c r="DO665" s="7" t="n"/>
      <c r="DP665" s="7" t="n"/>
      <c r="DQ665" s="7" t="n"/>
      <c r="DR665" s="7" t="n"/>
      <c r="DS665" s="7" t="n"/>
      <c r="DT665" s="7" t="n"/>
      <c r="DU665" s="7" t="n"/>
      <c r="DV665" s="7" t="n"/>
      <c r="DW665" s="7" t="n"/>
      <c r="DX665" s="7" t="n"/>
      <c r="DY665" s="7" t="n"/>
      <c r="DZ665" s="7" t="n"/>
      <c r="EA665" s="7" t="n"/>
      <c r="EB665" s="7" t="n"/>
      <c r="EC665" s="7" t="n"/>
      <c r="ED665" s="7" t="n"/>
      <c r="EE665" s="7" t="n"/>
      <c r="EF665" s="7" t="n"/>
      <c r="EG665" s="7" t="n"/>
      <c r="EH665" s="7" t="n"/>
      <c r="EI665" s="7" t="n"/>
      <c r="EJ665" s="7" t="n"/>
      <c r="EK665" s="7" t="n"/>
      <c r="EL665" s="7" t="n"/>
      <c r="EM665" s="7" t="n"/>
      <c r="EN665" s="7" t="n"/>
      <c r="EO665" s="7" t="n"/>
      <c r="EP665" s="7" t="n"/>
      <c r="EQ665" s="7" t="n"/>
      <c r="ER665" s="7" t="n"/>
      <c r="ES665" s="7" t="n"/>
      <c r="ET665" s="7" t="n"/>
      <c r="EU665" s="7" t="n"/>
      <c r="EV665" s="7" t="n"/>
      <c r="EW665" s="7" t="n"/>
      <c r="EX665" s="7" t="n"/>
      <c r="EY665" s="7" t="n"/>
      <c r="EZ665" s="7" t="n"/>
      <c r="FA665" s="7" t="n"/>
      <c r="FB665" s="7" t="n"/>
      <c r="FC665" s="7" t="n"/>
      <c r="FD665" s="7" t="n"/>
      <c r="FE665" s="7" t="n"/>
      <c r="FF665" s="7" t="n"/>
      <c r="FG665" s="7" t="n"/>
      <c r="FH665" s="7" t="n"/>
      <c r="FI665" s="7" t="n"/>
      <c r="FJ665" s="7" t="n"/>
      <c r="FK665" s="7" t="n"/>
      <c r="FL665" s="7" t="n"/>
      <c r="FM665" s="7" t="n"/>
      <c r="FN665" s="7" t="n"/>
      <c r="FO665" s="7" t="n"/>
      <c r="FP665" s="7" t="n"/>
      <c r="FQ665" s="7" t="n"/>
      <c r="FR665" s="7" t="n"/>
      <c r="FS665" s="7" t="n"/>
      <c r="FT665" s="7" t="n"/>
      <c r="FU665" s="7" t="n"/>
      <c r="FV665" s="7" t="n"/>
      <c r="FW665" s="7" t="n"/>
      <c r="FX665" s="7" t="n"/>
      <c r="FY665" s="7" t="n"/>
      <c r="FZ665" s="7" t="n"/>
      <c r="GA665" s="7" t="n"/>
      <c r="GB665" s="7" t="n"/>
      <c r="GC665" s="7" t="n"/>
      <c r="GD665" s="7" t="n"/>
      <c r="GE665" s="7" t="n"/>
      <c r="GF665" s="7" t="n"/>
      <c r="GG665" s="7" t="n"/>
      <c r="GH665" s="7" t="n"/>
      <c r="GI665" s="7" t="n"/>
      <c r="GJ665" s="7" t="n"/>
      <c r="GK665" s="7" t="n"/>
      <c r="GL665" s="7" t="n"/>
      <c r="GM665" s="7" t="n"/>
      <c r="GN665" s="7" t="n"/>
      <c r="GO665" s="7" t="n"/>
      <c r="GP665" s="7" t="n"/>
      <c r="GQ665" s="7" t="n"/>
      <c r="GR665" s="7" t="n"/>
      <c r="GS665" s="7" t="n"/>
      <c r="GT665" s="7" t="n"/>
      <c r="GU665" s="7" t="n"/>
      <c r="GV665" s="7" t="n"/>
      <c r="GW665" s="7" t="n"/>
      <c r="GX665" s="7" t="n"/>
      <c r="GY665" s="7" t="n"/>
      <c r="GZ665" s="7" t="n"/>
      <c r="HA665" s="7" t="n"/>
      <c r="HB665" s="7" t="n"/>
      <c r="HC665" s="7" t="n"/>
      <c r="HD665" s="7" t="n"/>
      <c r="HE665" s="7" t="n"/>
      <c r="HF665" s="7" t="n"/>
      <c r="HG665" s="7" t="n"/>
      <c r="HH665" s="7" t="n"/>
      <c r="HI665" s="7" t="n"/>
      <c r="HJ665" s="7" t="n"/>
      <c r="HK665" s="7" t="n"/>
      <c r="HL665" s="7" t="n"/>
      <c r="HM665" s="7" t="n"/>
      <c r="HN665" s="7" t="n"/>
      <c r="HO665" s="7" t="n"/>
      <c r="HP665" s="7" t="n"/>
      <c r="HQ665" s="7" t="n"/>
      <c r="HR665" s="7" t="n"/>
      <c r="HS665" s="7" t="n"/>
      <c r="HT665" s="7" t="n"/>
      <c r="HU665" s="7" t="n"/>
      <c r="HV665" s="7" t="n"/>
      <c r="HW665" s="7" t="n"/>
      <c r="HX665" s="7" t="n"/>
      <c r="HY665" s="7" t="n"/>
      <c r="HZ665" s="7" t="n"/>
      <c r="IA665" s="7" t="n"/>
      <c r="IB665" s="7" t="n"/>
      <c r="IC665" s="7" t="n"/>
      <c r="ID665" s="7" t="n"/>
      <c r="IE665" s="7" t="n"/>
      <c r="IF665" s="7" t="n"/>
      <c r="IG665" s="7" t="n"/>
      <c r="IH665" s="7" t="n"/>
      <c r="II665" s="7" t="n"/>
      <c r="IJ665" s="7" t="n"/>
      <c r="IK665" s="7" t="n"/>
      <c r="IL665" s="7" t="n"/>
      <c r="IM665" s="7" t="n"/>
      <c r="IN665" s="7" t="n"/>
      <c r="IO665" s="7" t="n"/>
    </row>
    <row customFormat="true" ht="15" outlineLevel="0" r="666" s="77">
      <c r="A666" s="69" t="n"/>
      <c r="B666" s="71" t="n"/>
      <c r="C666" s="60" t="n"/>
      <c r="D666" s="71" t="n"/>
      <c r="E666" s="62" t="n"/>
      <c r="F666" s="63" t="n"/>
      <c r="G666" s="6" t="n"/>
      <c r="H666" s="6" t="n"/>
      <c r="I666" s="6" t="n"/>
      <c r="J666" s="7" t="n"/>
      <c r="K666" s="7" t="n"/>
      <c r="L666" s="7" t="n"/>
      <c r="M666" s="7" t="n"/>
      <c r="N666" s="7" t="n"/>
      <c r="O666" s="7" t="n"/>
      <c r="P666" s="7" t="n"/>
      <c r="Q666" s="7" t="n"/>
      <c r="R666" s="7" t="n"/>
      <c r="S666" s="7" t="n"/>
      <c r="T666" s="7" t="n"/>
      <c r="U666" s="7" t="n"/>
      <c r="V666" s="7" t="n"/>
      <c r="W666" s="7" t="n"/>
      <c r="X666" s="7" t="n"/>
      <c r="Y666" s="7" t="n"/>
      <c r="Z666" s="7" t="n"/>
      <c r="AA666" s="7" t="n"/>
      <c r="AB666" s="7" t="n"/>
      <c r="AC666" s="7" t="n"/>
      <c r="AD666" s="7" t="n"/>
      <c r="AE666" s="7" t="n"/>
      <c r="AF666" s="7" t="n"/>
      <c r="AG666" s="7" t="n"/>
      <c r="AH666" s="7" t="n"/>
      <c r="AI666" s="7" t="n"/>
      <c r="AJ666" s="7" t="n"/>
      <c r="AK666" s="7" t="n"/>
      <c r="AL666" s="7" t="n"/>
      <c r="AM666" s="7" t="n"/>
      <c r="AN666" s="7" t="n"/>
      <c r="AO666" s="7" t="n"/>
      <c r="AP666" s="7" t="n"/>
      <c r="AQ666" s="7" t="n"/>
      <c r="AR666" s="7" t="n"/>
      <c r="AS666" s="7" t="n"/>
      <c r="AT666" s="7" t="n"/>
      <c r="AU666" s="7" t="n"/>
      <c r="AV666" s="7" t="n"/>
      <c r="AW666" s="7" t="n"/>
      <c r="AX666" s="7" t="n"/>
      <c r="AY666" s="7" t="n"/>
      <c r="AZ666" s="7" t="n"/>
      <c r="BA666" s="7" t="n"/>
      <c r="BB666" s="7" t="n"/>
      <c r="BC666" s="7" t="n"/>
      <c r="BD666" s="7" t="n"/>
      <c r="BE666" s="7" t="n"/>
      <c r="BF666" s="7" t="n"/>
      <c r="BG666" s="7" t="n"/>
      <c r="BH666" s="7" t="n"/>
      <c r="BI666" s="7" t="n"/>
      <c r="BJ666" s="7" t="n"/>
      <c r="BK666" s="7" t="n"/>
      <c r="BL666" s="7" t="n"/>
      <c r="BM666" s="7" t="n"/>
      <c r="BN666" s="7" t="n"/>
      <c r="BO666" s="7" t="n"/>
      <c r="BP666" s="7" t="n"/>
      <c r="BQ666" s="7" t="n"/>
      <c r="BR666" s="7" t="n"/>
      <c r="BS666" s="7" t="n"/>
      <c r="BT666" s="7" t="n"/>
      <c r="BU666" s="7" t="n"/>
      <c r="BV666" s="7" t="n"/>
      <c r="BW666" s="7" t="n"/>
      <c r="BX666" s="7" t="n"/>
      <c r="BY666" s="7" t="n"/>
      <c r="BZ666" s="7" t="n"/>
      <c r="CA666" s="7" t="n"/>
      <c r="CB666" s="7" t="n"/>
      <c r="CC666" s="7" t="n"/>
      <c r="CD666" s="7" t="n"/>
      <c r="CE666" s="7" t="n"/>
      <c r="CF666" s="7" t="n"/>
      <c r="CG666" s="7" t="n"/>
      <c r="CH666" s="7" t="n"/>
      <c r="CI666" s="7" t="n"/>
      <c r="CJ666" s="7" t="n"/>
      <c r="CK666" s="7" t="n"/>
      <c r="CL666" s="7" t="n"/>
      <c r="CM666" s="7" t="n"/>
      <c r="CN666" s="7" t="n"/>
      <c r="CO666" s="7" t="n"/>
      <c r="CP666" s="7" t="n"/>
      <c r="CQ666" s="7" t="n"/>
      <c r="CR666" s="7" t="n"/>
      <c r="CS666" s="7" t="n"/>
      <c r="CT666" s="7" t="n"/>
      <c r="CU666" s="7" t="n"/>
      <c r="CV666" s="7" t="n"/>
      <c r="CW666" s="7" t="n"/>
      <c r="CX666" s="7" t="n"/>
      <c r="CY666" s="7" t="n"/>
      <c r="CZ666" s="7" t="n"/>
      <c r="DA666" s="7" t="n"/>
      <c r="DB666" s="7" t="n"/>
      <c r="DC666" s="7" t="n"/>
      <c r="DD666" s="7" t="n"/>
      <c r="DE666" s="7" t="n"/>
      <c r="DF666" s="7" t="n"/>
      <c r="DG666" s="7" t="n"/>
      <c r="DH666" s="7" t="n"/>
      <c r="DI666" s="7" t="n"/>
      <c r="DJ666" s="7" t="n"/>
      <c r="DK666" s="7" t="n"/>
      <c r="DL666" s="7" t="n"/>
      <c r="DM666" s="7" t="n"/>
      <c r="DN666" s="7" t="n"/>
      <c r="DO666" s="7" t="n"/>
      <c r="DP666" s="7" t="n"/>
      <c r="DQ666" s="7" t="n"/>
      <c r="DR666" s="7" t="n"/>
      <c r="DS666" s="7" t="n"/>
      <c r="DT666" s="7" t="n"/>
      <c r="DU666" s="7" t="n"/>
      <c r="DV666" s="7" t="n"/>
      <c r="DW666" s="7" t="n"/>
      <c r="DX666" s="7" t="n"/>
      <c r="DY666" s="7" t="n"/>
      <c r="DZ666" s="7" t="n"/>
      <c r="EA666" s="7" t="n"/>
      <c r="EB666" s="7" t="n"/>
      <c r="EC666" s="7" t="n"/>
      <c r="ED666" s="7" t="n"/>
      <c r="EE666" s="7" t="n"/>
      <c r="EF666" s="7" t="n"/>
      <c r="EG666" s="7" t="n"/>
      <c r="EH666" s="7" t="n"/>
      <c r="EI666" s="7" t="n"/>
      <c r="EJ666" s="7" t="n"/>
      <c r="EK666" s="7" t="n"/>
      <c r="EL666" s="7" t="n"/>
      <c r="EM666" s="7" t="n"/>
      <c r="EN666" s="7" t="n"/>
      <c r="EO666" s="7" t="n"/>
      <c r="EP666" s="7" t="n"/>
      <c r="EQ666" s="7" t="n"/>
      <c r="ER666" s="7" t="n"/>
      <c r="ES666" s="7" t="n"/>
      <c r="ET666" s="7" t="n"/>
      <c r="EU666" s="7" t="n"/>
      <c r="EV666" s="7" t="n"/>
      <c r="EW666" s="7" t="n"/>
      <c r="EX666" s="7" t="n"/>
      <c r="EY666" s="7" t="n"/>
      <c r="EZ666" s="7" t="n"/>
      <c r="FA666" s="7" t="n"/>
      <c r="FB666" s="7" t="n"/>
      <c r="FC666" s="7" t="n"/>
      <c r="FD666" s="7" t="n"/>
      <c r="FE666" s="7" t="n"/>
      <c r="FF666" s="7" t="n"/>
      <c r="FG666" s="7" t="n"/>
      <c r="FH666" s="7" t="n"/>
      <c r="FI666" s="7" t="n"/>
      <c r="FJ666" s="7" t="n"/>
      <c r="FK666" s="7" t="n"/>
      <c r="FL666" s="7" t="n"/>
      <c r="FM666" s="7" t="n"/>
      <c r="FN666" s="7" t="n"/>
      <c r="FO666" s="7" t="n"/>
      <c r="FP666" s="7" t="n"/>
      <c r="FQ666" s="7" t="n"/>
      <c r="FR666" s="7" t="n"/>
      <c r="FS666" s="7" t="n"/>
      <c r="FT666" s="7" t="n"/>
      <c r="FU666" s="7" t="n"/>
      <c r="FV666" s="7" t="n"/>
      <c r="FW666" s="7" t="n"/>
      <c r="FX666" s="7" t="n"/>
      <c r="FY666" s="7" t="n"/>
      <c r="FZ666" s="7" t="n"/>
      <c r="GA666" s="7" t="n"/>
      <c r="GB666" s="7" t="n"/>
      <c r="GC666" s="7" t="n"/>
      <c r="GD666" s="7" t="n"/>
      <c r="GE666" s="7" t="n"/>
      <c r="GF666" s="7" t="n"/>
      <c r="GG666" s="7" t="n"/>
      <c r="GH666" s="7" t="n"/>
      <c r="GI666" s="7" t="n"/>
      <c r="GJ666" s="7" t="n"/>
      <c r="GK666" s="7" t="n"/>
      <c r="GL666" s="7" t="n"/>
      <c r="GM666" s="7" t="n"/>
      <c r="GN666" s="7" t="n"/>
      <c r="GO666" s="7" t="n"/>
      <c r="GP666" s="7" t="n"/>
      <c r="GQ666" s="7" t="n"/>
      <c r="GR666" s="7" t="n"/>
      <c r="GS666" s="7" t="n"/>
      <c r="GT666" s="7" t="n"/>
      <c r="GU666" s="7" t="n"/>
      <c r="GV666" s="7" t="n"/>
      <c r="GW666" s="7" t="n"/>
      <c r="GX666" s="7" t="n"/>
      <c r="GY666" s="7" t="n"/>
      <c r="GZ666" s="7" t="n"/>
      <c r="HA666" s="7" t="n"/>
      <c r="HB666" s="7" t="n"/>
      <c r="HC666" s="7" t="n"/>
      <c r="HD666" s="7" t="n"/>
      <c r="HE666" s="7" t="n"/>
      <c r="HF666" s="7" t="n"/>
      <c r="HG666" s="7" t="n"/>
      <c r="HH666" s="7" t="n"/>
      <c r="HI666" s="7" t="n"/>
      <c r="HJ666" s="7" t="n"/>
      <c r="HK666" s="7" t="n"/>
      <c r="HL666" s="7" t="n"/>
      <c r="HM666" s="7" t="n"/>
      <c r="HN666" s="7" t="n"/>
      <c r="HO666" s="7" t="n"/>
      <c r="HP666" s="7" t="n"/>
      <c r="HQ666" s="7" t="n"/>
      <c r="HR666" s="7" t="n"/>
      <c r="HS666" s="7" t="n"/>
      <c r="HT666" s="7" t="n"/>
      <c r="HU666" s="7" t="n"/>
      <c r="HV666" s="7" t="n"/>
      <c r="HW666" s="7" t="n"/>
      <c r="HX666" s="7" t="n"/>
      <c r="HY666" s="7" t="n"/>
      <c r="HZ666" s="7" t="n"/>
      <c r="IA666" s="7" t="n"/>
      <c r="IB666" s="7" t="n"/>
      <c r="IC666" s="7" t="n"/>
      <c r="ID666" s="7" t="n"/>
      <c r="IE666" s="7" t="n"/>
      <c r="IF666" s="7" t="n"/>
      <c r="IG666" s="7" t="n"/>
      <c r="IH666" s="7" t="n"/>
      <c r="II666" s="7" t="n"/>
      <c r="IJ666" s="7" t="n"/>
      <c r="IK666" s="7" t="n"/>
      <c r="IL666" s="7" t="n"/>
      <c r="IM666" s="7" t="n"/>
      <c r="IN666" s="7" t="n"/>
      <c r="IO666" s="7" t="n"/>
    </row>
    <row customFormat="true" ht="15" outlineLevel="0" r="667" s="77">
      <c r="A667" s="69" t="n"/>
      <c r="B667" s="71" t="n"/>
      <c r="C667" s="60" t="n"/>
      <c r="D667" s="71" t="n"/>
      <c r="E667" s="62" t="n"/>
      <c r="F667" s="63" t="n"/>
      <c r="G667" s="6" t="n"/>
      <c r="H667" s="6" t="n"/>
      <c r="I667" s="6" t="n"/>
      <c r="J667" s="7" t="n"/>
      <c r="K667" s="7" t="n"/>
      <c r="L667" s="7" t="n"/>
      <c r="M667" s="7" t="n"/>
      <c r="N667" s="7" t="n"/>
      <c r="O667" s="7" t="n"/>
      <c r="P667" s="7" t="n"/>
      <c r="Q667" s="7" t="n"/>
      <c r="R667" s="7" t="n"/>
      <c r="S667" s="7" t="n"/>
      <c r="T667" s="7" t="n"/>
      <c r="U667" s="7" t="n"/>
      <c r="V667" s="7" t="n"/>
      <c r="W667" s="7" t="n"/>
      <c r="X667" s="7" t="n"/>
      <c r="Y667" s="7" t="n"/>
      <c r="Z667" s="7" t="n"/>
      <c r="AA667" s="7" t="n"/>
      <c r="AB667" s="7" t="n"/>
      <c r="AC667" s="7" t="n"/>
      <c r="AD667" s="7" t="n"/>
      <c r="AE667" s="7" t="n"/>
      <c r="AF667" s="7" t="n"/>
      <c r="AG667" s="7" t="n"/>
      <c r="AH667" s="7" t="n"/>
      <c r="AI667" s="7" t="n"/>
      <c r="AJ667" s="7" t="n"/>
      <c r="AK667" s="7" t="n"/>
      <c r="AL667" s="7" t="n"/>
      <c r="AM667" s="7" t="n"/>
      <c r="AN667" s="7" t="n"/>
      <c r="AO667" s="7" t="n"/>
      <c r="AP667" s="7" t="n"/>
      <c r="AQ667" s="7" t="n"/>
      <c r="AR667" s="7" t="n"/>
      <c r="AS667" s="7" t="n"/>
      <c r="AT667" s="7" t="n"/>
      <c r="AU667" s="7" t="n"/>
      <c r="AV667" s="7" t="n"/>
      <c r="AW667" s="7" t="n"/>
      <c r="AX667" s="7" t="n"/>
      <c r="AY667" s="7" t="n"/>
      <c r="AZ667" s="7" t="n"/>
      <c r="BA667" s="7" t="n"/>
      <c r="BB667" s="7" t="n"/>
      <c r="BC667" s="7" t="n"/>
      <c r="BD667" s="7" t="n"/>
      <c r="BE667" s="7" t="n"/>
      <c r="BF667" s="7" t="n"/>
      <c r="BG667" s="7" t="n"/>
      <c r="BH667" s="7" t="n"/>
      <c r="BI667" s="7" t="n"/>
      <c r="BJ667" s="7" t="n"/>
      <c r="BK667" s="7" t="n"/>
      <c r="BL667" s="7" t="n"/>
      <c r="BM667" s="7" t="n"/>
      <c r="BN667" s="7" t="n"/>
      <c r="BO667" s="7" t="n"/>
      <c r="BP667" s="7" t="n"/>
      <c r="BQ667" s="7" t="n"/>
      <c r="BR667" s="7" t="n"/>
      <c r="BS667" s="7" t="n"/>
      <c r="BT667" s="7" t="n"/>
      <c r="BU667" s="7" t="n"/>
      <c r="BV667" s="7" t="n"/>
      <c r="BW667" s="7" t="n"/>
      <c r="BX667" s="7" t="n"/>
      <c r="BY667" s="7" t="n"/>
      <c r="BZ667" s="7" t="n"/>
      <c r="CA667" s="7" t="n"/>
      <c r="CB667" s="7" t="n"/>
      <c r="CC667" s="7" t="n"/>
      <c r="CD667" s="7" t="n"/>
      <c r="CE667" s="7" t="n"/>
      <c r="CF667" s="7" t="n"/>
      <c r="CG667" s="7" t="n"/>
      <c r="CH667" s="7" t="n"/>
      <c r="CI667" s="7" t="n"/>
      <c r="CJ667" s="7" t="n"/>
      <c r="CK667" s="7" t="n"/>
      <c r="CL667" s="7" t="n"/>
      <c r="CM667" s="7" t="n"/>
      <c r="CN667" s="7" t="n"/>
      <c r="CO667" s="7" t="n"/>
      <c r="CP667" s="7" t="n"/>
      <c r="CQ667" s="7" t="n"/>
      <c r="CR667" s="7" t="n"/>
      <c r="CS667" s="7" t="n"/>
      <c r="CT667" s="7" t="n"/>
      <c r="CU667" s="7" t="n"/>
      <c r="CV667" s="7" t="n"/>
      <c r="CW667" s="7" t="n"/>
      <c r="CX667" s="7" t="n"/>
      <c r="CY667" s="7" t="n"/>
      <c r="CZ667" s="7" t="n"/>
      <c r="DA667" s="7" t="n"/>
      <c r="DB667" s="7" t="n"/>
      <c r="DC667" s="7" t="n"/>
      <c r="DD667" s="7" t="n"/>
      <c r="DE667" s="7" t="n"/>
      <c r="DF667" s="7" t="n"/>
      <c r="DG667" s="7" t="n"/>
      <c r="DH667" s="7" t="n"/>
      <c r="DI667" s="7" t="n"/>
      <c r="DJ667" s="7" t="n"/>
      <c r="DK667" s="7" t="n"/>
      <c r="DL667" s="7" t="n"/>
      <c r="DM667" s="7" t="n"/>
      <c r="DN667" s="7" t="n"/>
      <c r="DO667" s="7" t="n"/>
      <c r="DP667" s="7" t="n"/>
      <c r="DQ667" s="7" t="n"/>
      <c r="DR667" s="7" t="n"/>
      <c r="DS667" s="7" t="n"/>
      <c r="DT667" s="7" t="n"/>
      <c r="DU667" s="7" t="n"/>
      <c r="DV667" s="7" t="n"/>
      <c r="DW667" s="7" t="n"/>
      <c r="DX667" s="7" t="n"/>
      <c r="DY667" s="7" t="n"/>
      <c r="DZ667" s="7" t="n"/>
      <c r="EA667" s="7" t="n"/>
      <c r="EB667" s="7" t="n"/>
      <c r="EC667" s="7" t="n"/>
      <c r="ED667" s="7" t="n"/>
      <c r="EE667" s="7" t="n"/>
      <c r="EF667" s="7" t="n"/>
      <c r="EG667" s="7" t="n"/>
      <c r="EH667" s="7" t="n"/>
      <c r="EI667" s="7" t="n"/>
      <c r="EJ667" s="7" t="n"/>
      <c r="EK667" s="7" t="n"/>
      <c r="EL667" s="7" t="n"/>
      <c r="EM667" s="7" t="n"/>
      <c r="EN667" s="7" t="n"/>
      <c r="EO667" s="7" t="n"/>
      <c r="EP667" s="7" t="n"/>
      <c r="EQ667" s="7" t="n"/>
      <c r="ER667" s="7" t="n"/>
      <c r="ES667" s="7" t="n"/>
      <c r="ET667" s="7" t="n"/>
      <c r="EU667" s="7" t="n"/>
      <c r="EV667" s="7" t="n"/>
      <c r="EW667" s="7" t="n"/>
      <c r="EX667" s="7" t="n"/>
      <c r="EY667" s="7" t="n"/>
      <c r="EZ667" s="7" t="n"/>
      <c r="FA667" s="7" t="n"/>
      <c r="FB667" s="7" t="n"/>
      <c r="FC667" s="7" t="n"/>
      <c r="FD667" s="7" t="n"/>
      <c r="FE667" s="7" t="n"/>
      <c r="FF667" s="7" t="n"/>
      <c r="FG667" s="7" t="n"/>
      <c r="FH667" s="7" t="n"/>
      <c r="FI667" s="7" t="n"/>
      <c r="FJ667" s="7" t="n"/>
      <c r="FK667" s="7" t="n"/>
      <c r="FL667" s="7" t="n"/>
      <c r="FM667" s="7" t="n"/>
      <c r="FN667" s="7" t="n"/>
      <c r="FO667" s="7" t="n"/>
      <c r="FP667" s="7" t="n"/>
      <c r="FQ667" s="7" t="n"/>
      <c r="FR667" s="7" t="n"/>
      <c r="FS667" s="7" t="n"/>
      <c r="FT667" s="7" t="n"/>
      <c r="FU667" s="7" t="n"/>
      <c r="FV667" s="7" t="n"/>
      <c r="FW667" s="7" t="n"/>
      <c r="FX667" s="7" t="n"/>
      <c r="FY667" s="7" t="n"/>
      <c r="FZ667" s="7" t="n"/>
      <c r="GA667" s="7" t="n"/>
      <c r="GB667" s="7" t="n"/>
      <c r="GC667" s="7" t="n"/>
      <c r="GD667" s="7" t="n"/>
      <c r="GE667" s="7" t="n"/>
      <c r="GF667" s="7" t="n"/>
      <c r="GG667" s="7" t="n"/>
      <c r="GH667" s="7" t="n"/>
      <c r="GI667" s="7" t="n"/>
      <c r="GJ667" s="7" t="n"/>
      <c r="GK667" s="7" t="n"/>
      <c r="GL667" s="7" t="n"/>
      <c r="GM667" s="7" t="n"/>
      <c r="GN667" s="7" t="n"/>
      <c r="GO667" s="7" t="n"/>
      <c r="GP667" s="7" t="n"/>
      <c r="GQ667" s="7" t="n"/>
      <c r="GR667" s="7" t="n"/>
      <c r="GS667" s="7" t="n"/>
      <c r="GT667" s="7" t="n"/>
      <c r="GU667" s="7" t="n"/>
      <c r="GV667" s="7" t="n"/>
      <c r="GW667" s="7" t="n"/>
      <c r="GX667" s="7" t="n"/>
      <c r="GY667" s="7" t="n"/>
      <c r="GZ667" s="7" t="n"/>
      <c r="HA667" s="7" t="n"/>
      <c r="HB667" s="7" t="n"/>
      <c r="HC667" s="7" t="n"/>
      <c r="HD667" s="7" t="n"/>
      <c r="HE667" s="7" t="n"/>
      <c r="HF667" s="7" t="n"/>
      <c r="HG667" s="7" t="n"/>
      <c r="HH667" s="7" t="n"/>
      <c r="HI667" s="7" t="n"/>
      <c r="HJ667" s="7" t="n"/>
      <c r="HK667" s="7" t="n"/>
      <c r="HL667" s="7" t="n"/>
      <c r="HM667" s="7" t="n"/>
      <c r="HN667" s="7" t="n"/>
      <c r="HO667" s="7" t="n"/>
      <c r="HP667" s="7" t="n"/>
      <c r="HQ667" s="7" t="n"/>
      <c r="HR667" s="7" t="n"/>
      <c r="HS667" s="7" t="n"/>
      <c r="HT667" s="7" t="n"/>
      <c r="HU667" s="7" t="n"/>
      <c r="HV667" s="7" t="n"/>
      <c r="HW667" s="7" t="n"/>
      <c r="HX667" s="7" t="n"/>
      <c r="HY667" s="7" t="n"/>
      <c r="HZ667" s="7" t="n"/>
      <c r="IA667" s="7" t="n"/>
      <c r="IB667" s="7" t="n"/>
      <c r="IC667" s="7" t="n"/>
      <c r="ID667" s="7" t="n"/>
      <c r="IE667" s="7" t="n"/>
      <c r="IF667" s="7" t="n"/>
      <c r="IG667" s="7" t="n"/>
      <c r="IH667" s="7" t="n"/>
      <c r="II667" s="7" t="n"/>
      <c r="IJ667" s="7" t="n"/>
      <c r="IK667" s="7" t="n"/>
      <c r="IL667" s="7" t="n"/>
      <c r="IM667" s="7" t="n"/>
      <c r="IN667" s="7" t="n"/>
      <c r="IO667" s="7" t="n"/>
    </row>
    <row customFormat="true" ht="15" outlineLevel="0" r="668" s="77">
      <c r="A668" s="69" t="n"/>
      <c r="B668" s="71" t="n"/>
      <c r="C668" s="60" t="n"/>
      <c r="D668" s="71" t="n"/>
      <c r="E668" s="62" t="n"/>
      <c r="F668" s="63" t="n"/>
      <c r="G668" s="6" t="n"/>
      <c r="H668" s="6" t="n"/>
      <c r="I668" s="6" t="n"/>
      <c r="J668" s="7" t="n"/>
      <c r="K668" s="7" t="n"/>
      <c r="L668" s="7" t="n"/>
      <c r="M668" s="7" t="n"/>
      <c r="N668" s="7" t="n"/>
      <c r="O668" s="7" t="n"/>
      <c r="P668" s="7" t="n"/>
      <c r="Q668" s="7" t="n"/>
      <c r="R668" s="7" t="n"/>
      <c r="S668" s="7" t="n"/>
      <c r="T668" s="7" t="n"/>
      <c r="U668" s="7" t="n"/>
      <c r="V668" s="7" t="n"/>
      <c r="W668" s="7" t="n"/>
      <c r="X668" s="7" t="n"/>
      <c r="Y668" s="7" t="n"/>
      <c r="Z668" s="7" t="n"/>
      <c r="AA668" s="7" t="n"/>
      <c r="AB668" s="7" t="n"/>
      <c r="AC668" s="7" t="n"/>
      <c r="AD668" s="7" t="n"/>
      <c r="AE668" s="7" t="n"/>
      <c r="AF668" s="7" t="n"/>
      <c r="AG668" s="7" t="n"/>
      <c r="AH668" s="7" t="n"/>
      <c r="AI668" s="7" t="n"/>
      <c r="AJ668" s="7" t="n"/>
      <c r="AK668" s="7" t="n"/>
      <c r="AL668" s="7" t="n"/>
      <c r="AM668" s="7" t="n"/>
      <c r="AN668" s="7" t="n"/>
      <c r="AO668" s="7" t="n"/>
      <c r="AP668" s="7" t="n"/>
      <c r="AQ668" s="7" t="n"/>
      <c r="AR668" s="7" t="n"/>
      <c r="AS668" s="7" t="n"/>
      <c r="AT668" s="7" t="n"/>
      <c r="AU668" s="7" t="n"/>
      <c r="AV668" s="7" t="n"/>
      <c r="AW668" s="7" t="n"/>
      <c r="AX668" s="7" t="n"/>
      <c r="AY668" s="7" t="n"/>
      <c r="AZ668" s="7" t="n"/>
      <c r="BA668" s="7" t="n"/>
      <c r="BB668" s="7" t="n"/>
      <c r="BC668" s="7" t="n"/>
      <c r="BD668" s="7" t="n"/>
      <c r="BE668" s="7" t="n"/>
      <c r="BF668" s="7" t="n"/>
      <c r="BG668" s="7" t="n"/>
      <c r="BH668" s="7" t="n"/>
      <c r="BI668" s="7" t="n"/>
      <c r="BJ668" s="7" t="n"/>
      <c r="BK668" s="7" t="n"/>
      <c r="BL668" s="7" t="n"/>
      <c r="BM668" s="7" t="n"/>
      <c r="BN668" s="7" t="n"/>
      <c r="BO668" s="7" t="n"/>
      <c r="BP668" s="7" t="n"/>
      <c r="BQ668" s="7" t="n"/>
      <c r="BR668" s="7" t="n"/>
      <c r="BS668" s="7" t="n"/>
      <c r="BT668" s="7" t="n"/>
      <c r="BU668" s="7" t="n"/>
      <c r="BV668" s="7" t="n"/>
      <c r="BW668" s="7" t="n"/>
      <c r="BX668" s="7" t="n"/>
      <c r="BY668" s="7" t="n"/>
      <c r="BZ668" s="7" t="n"/>
      <c r="CA668" s="7" t="n"/>
      <c r="CB668" s="7" t="n"/>
      <c r="CC668" s="7" t="n"/>
      <c r="CD668" s="7" t="n"/>
      <c r="CE668" s="7" t="n"/>
      <c r="CF668" s="7" t="n"/>
      <c r="CG668" s="7" t="n"/>
      <c r="CH668" s="7" t="n"/>
      <c r="CI668" s="7" t="n"/>
      <c r="CJ668" s="7" t="n"/>
      <c r="CK668" s="7" t="n"/>
      <c r="CL668" s="7" t="n"/>
      <c r="CM668" s="7" t="n"/>
      <c r="CN668" s="7" t="n"/>
      <c r="CO668" s="7" t="n"/>
      <c r="CP668" s="7" t="n"/>
      <c r="CQ668" s="7" t="n"/>
      <c r="CR668" s="7" t="n"/>
      <c r="CS668" s="7" t="n"/>
      <c r="CT668" s="7" t="n"/>
      <c r="CU668" s="7" t="n"/>
      <c r="CV668" s="7" t="n"/>
      <c r="CW668" s="7" t="n"/>
      <c r="CX668" s="7" t="n"/>
      <c r="CY668" s="7" t="n"/>
      <c r="CZ668" s="7" t="n"/>
      <c r="DA668" s="7" t="n"/>
      <c r="DB668" s="7" t="n"/>
      <c r="DC668" s="7" t="n"/>
      <c r="DD668" s="7" t="n"/>
      <c r="DE668" s="7" t="n"/>
      <c r="DF668" s="7" t="n"/>
      <c r="DG668" s="7" t="n"/>
      <c r="DH668" s="7" t="n"/>
      <c r="DI668" s="7" t="n"/>
      <c r="DJ668" s="7" t="n"/>
      <c r="DK668" s="7" t="n"/>
      <c r="DL668" s="7" t="n"/>
      <c r="DM668" s="7" t="n"/>
      <c r="DN668" s="7" t="n"/>
      <c r="DO668" s="7" t="n"/>
      <c r="DP668" s="7" t="n"/>
      <c r="DQ668" s="7" t="n"/>
      <c r="DR668" s="7" t="n"/>
      <c r="DS668" s="7" t="n"/>
      <c r="DT668" s="7" t="n"/>
      <c r="DU668" s="7" t="n"/>
      <c r="DV668" s="7" t="n"/>
      <c r="DW668" s="7" t="n"/>
      <c r="DX668" s="7" t="n"/>
      <c r="DY668" s="7" t="n"/>
      <c r="DZ668" s="7" t="n"/>
      <c r="EA668" s="7" t="n"/>
      <c r="EB668" s="7" t="n"/>
      <c r="EC668" s="7" t="n"/>
      <c r="ED668" s="7" t="n"/>
      <c r="EE668" s="7" t="n"/>
      <c r="EF668" s="7" t="n"/>
      <c r="EG668" s="7" t="n"/>
      <c r="EH668" s="7" t="n"/>
      <c r="EI668" s="7" t="n"/>
      <c r="EJ668" s="7" t="n"/>
      <c r="EK668" s="7" t="n"/>
      <c r="EL668" s="7" t="n"/>
      <c r="EM668" s="7" t="n"/>
      <c r="EN668" s="7" t="n"/>
      <c r="EO668" s="7" t="n"/>
      <c r="EP668" s="7" t="n"/>
      <c r="EQ668" s="7" t="n"/>
      <c r="ER668" s="7" t="n"/>
      <c r="ES668" s="7" t="n"/>
      <c r="ET668" s="7" t="n"/>
      <c r="EU668" s="7" t="n"/>
      <c r="EV668" s="7" t="n"/>
      <c r="EW668" s="7" t="n"/>
      <c r="EX668" s="7" t="n"/>
      <c r="EY668" s="7" t="n"/>
      <c r="EZ668" s="7" t="n"/>
      <c r="FA668" s="7" t="n"/>
      <c r="FB668" s="7" t="n"/>
      <c r="FC668" s="7" t="n"/>
      <c r="FD668" s="7" t="n"/>
      <c r="FE668" s="7" t="n"/>
      <c r="FF668" s="7" t="n"/>
      <c r="FG668" s="7" t="n"/>
      <c r="FH668" s="7" t="n"/>
      <c r="FI668" s="7" t="n"/>
      <c r="FJ668" s="7" t="n"/>
      <c r="FK668" s="7" t="n"/>
      <c r="FL668" s="7" t="n"/>
      <c r="FM668" s="7" t="n"/>
      <c r="FN668" s="7" t="n"/>
      <c r="FO668" s="7" t="n"/>
      <c r="FP668" s="7" t="n"/>
      <c r="FQ668" s="7" t="n"/>
      <c r="FR668" s="7" t="n"/>
      <c r="FS668" s="7" t="n"/>
      <c r="FT668" s="7" t="n"/>
      <c r="FU668" s="7" t="n"/>
      <c r="FV668" s="7" t="n"/>
      <c r="FW668" s="7" t="n"/>
      <c r="FX668" s="7" t="n"/>
      <c r="FY668" s="7" t="n"/>
      <c r="FZ668" s="7" t="n"/>
      <c r="GA668" s="7" t="n"/>
      <c r="GB668" s="7" t="n"/>
      <c r="GC668" s="7" t="n"/>
      <c r="GD668" s="7" t="n"/>
      <c r="GE668" s="7" t="n"/>
      <c r="GF668" s="7" t="n"/>
      <c r="GG668" s="7" t="n"/>
      <c r="GH668" s="7" t="n"/>
      <c r="GI668" s="7" t="n"/>
      <c r="GJ668" s="7" t="n"/>
      <c r="GK668" s="7" t="n"/>
      <c r="GL668" s="7" t="n"/>
      <c r="GM668" s="7" t="n"/>
      <c r="GN668" s="7" t="n"/>
      <c r="GO668" s="7" t="n"/>
      <c r="GP668" s="7" t="n"/>
      <c r="GQ668" s="7" t="n"/>
      <c r="GR668" s="7" t="n"/>
      <c r="GS668" s="7" t="n"/>
      <c r="GT668" s="7" t="n"/>
      <c r="GU668" s="7" t="n"/>
      <c r="GV668" s="7" t="n"/>
      <c r="GW668" s="7" t="n"/>
      <c r="GX668" s="7" t="n"/>
      <c r="GY668" s="7" t="n"/>
      <c r="GZ668" s="7" t="n"/>
      <c r="HA668" s="7" t="n"/>
      <c r="HB668" s="7" t="n"/>
      <c r="HC668" s="7" t="n"/>
      <c r="HD668" s="7" t="n"/>
      <c r="HE668" s="7" t="n"/>
      <c r="HF668" s="7" t="n"/>
      <c r="HG668" s="7" t="n"/>
      <c r="HH668" s="7" t="n"/>
      <c r="HI668" s="7" t="n"/>
      <c r="HJ668" s="7" t="n"/>
      <c r="HK668" s="7" t="n"/>
      <c r="HL668" s="7" t="n"/>
      <c r="HM668" s="7" t="n"/>
      <c r="HN668" s="7" t="n"/>
      <c r="HO668" s="7" t="n"/>
      <c r="HP668" s="7" t="n"/>
      <c r="HQ668" s="7" t="n"/>
      <c r="HR668" s="7" t="n"/>
      <c r="HS668" s="7" t="n"/>
      <c r="HT668" s="7" t="n"/>
      <c r="HU668" s="7" t="n"/>
      <c r="HV668" s="7" t="n"/>
      <c r="HW668" s="7" t="n"/>
      <c r="HX668" s="7" t="n"/>
      <c r="HY668" s="7" t="n"/>
      <c r="HZ668" s="7" t="n"/>
      <c r="IA668" s="7" t="n"/>
      <c r="IB668" s="7" t="n"/>
      <c r="IC668" s="7" t="n"/>
      <c r="ID668" s="7" t="n"/>
      <c r="IE668" s="7" t="n"/>
      <c r="IF668" s="7" t="n"/>
      <c r="IG668" s="7" t="n"/>
      <c r="IH668" s="7" t="n"/>
      <c r="II668" s="7" t="n"/>
      <c r="IJ668" s="7" t="n"/>
      <c r="IK668" s="7" t="n"/>
      <c r="IL668" s="7" t="n"/>
      <c r="IM668" s="7" t="n"/>
      <c r="IN668" s="7" t="n"/>
      <c r="IO668" s="7" t="n"/>
    </row>
    <row customFormat="true" ht="15" outlineLevel="0" r="669" s="77">
      <c r="A669" s="69" t="n"/>
      <c r="B669" s="71" t="n"/>
      <c r="C669" s="60" t="n"/>
      <c r="D669" s="71" t="n"/>
      <c r="E669" s="62" t="n"/>
      <c r="F669" s="63" t="n"/>
      <c r="G669" s="6" t="n"/>
      <c r="H669" s="6" t="n"/>
      <c r="I669" s="6" t="n"/>
      <c r="J669" s="7" t="n"/>
      <c r="K669" s="7" t="n"/>
      <c r="L669" s="7" t="n"/>
      <c r="M669" s="7" t="n"/>
      <c r="N669" s="7" t="n"/>
      <c r="O669" s="7" t="n"/>
      <c r="P669" s="7" t="n"/>
      <c r="Q669" s="7" t="n"/>
      <c r="R669" s="7" t="n"/>
      <c r="S669" s="7" t="n"/>
      <c r="T669" s="7" t="n"/>
      <c r="U669" s="7" t="n"/>
      <c r="V669" s="7" t="n"/>
      <c r="W669" s="7" t="n"/>
      <c r="X669" s="7" t="n"/>
      <c r="Y669" s="7" t="n"/>
      <c r="Z669" s="7" t="n"/>
      <c r="AA669" s="7" t="n"/>
      <c r="AB669" s="7" t="n"/>
      <c r="AC669" s="7" t="n"/>
      <c r="AD669" s="7" t="n"/>
      <c r="AE669" s="7" t="n"/>
      <c r="AF669" s="7" t="n"/>
      <c r="AG669" s="7" t="n"/>
      <c r="AH669" s="7" t="n"/>
      <c r="AI669" s="7" t="n"/>
      <c r="AJ669" s="7" t="n"/>
      <c r="AK669" s="7" t="n"/>
      <c r="AL669" s="7" t="n"/>
      <c r="AM669" s="7" t="n"/>
      <c r="AN669" s="7" t="n"/>
      <c r="AO669" s="7" t="n"/>
      <c r="AP669" s="7" t="n"/>
      <c r="AQ669" s="7" t="n"/>
      <c r="AR669" s="7" t="n"/>
      <c r="AS669" s="7" t="n"/>
      <c r="AT669" s="7" t="n"/>
      <c r="AU669" s="7" t="n"/>
      <c r="AV669" s="7" t="n"/>
      <c r="AW669" s="7" t="n"/>
      <c r="AX669" s="7" t="n"/>
      <c r="AY669" s="7" t="n"/>
      <c r="AZ669" s="7" t="n"/>
      <c r="BA669" s="7" t="n"/>
      <c r="BB669" s="7" t="n"/>
      <c r="BC669" s="7" t="n"/>
      <c r="BD669" s="7" t="n"/>
      <c r="BE669" s="7" t="n"/>
      <c r="BF669" s="7" t="n"/>
      <c r="BG669" s="7" t="n"/>
      <c r="BH669" s="7" t="n"/>
      <c r="BI669" s="7" t="n"/>
      <c r="BJ669" s="7" t="n"/>
      <c r="BK669" s="7" t="n"/>
      <c r="BL669" s="7" t="n"/>
      <c r="BM669" s="7" t="n"/>
      <c r="BN669" s="7" t="n"/>
      <c r="BO669" s="7" t="n"/>
      <c r="BP669" s="7" t="n"/>
      <c r="BQ669" s="7" t="n"/>
      <c r="BR669" s="7" t="n"/>
      <c r="BS669" s="7" t="n"/>
      <c r="BT669" s="7" t="n"/>
      <c r="BU669" s="7" t="n"/>
      <c r="BV669" s="7" t="n"/>
      <c r="BW669" s="7" t="n"/>
      <c r="BX669" s="7" t="n"/>
      <c r="BY669" s="7" t="n"/>
      <c r="BZ669" s="7" t="n"/>
      <c r="CA669" s="7" t="n"/>
      <c r="CB669" s="7" t="n"/>
      <c r="CC669" s="7" t="n"/>
      <c r="CD669" s="7" t="n"/>
      <c r="CE669" s="7" t="n"/>
      <c r="CF669" s="7" t="n"/>
      <c r="CG669" s="7" t="n"/>
      <c r="CH669" s="7" t="n"/>
      <c r="CI669" s="7" t="n"/>
      <c r="CJ669" s="7" t="n"/>
      <c r="CK669" s="7" t="n"/>
      <c r="CL669" s="7" t="n"/>
      <c r="CM669" s="7" t="n"/>
      <c r="CN669" s="7" t="n"/>
      <c r="CO669" s="7" t="n"/>
      <c r="CP669" s="7" t="n"/>
      <c r="CQ669" s="7" t="n"/>
      <c r="CR669" s="7" t="n"/>
      <c r="CS669" s="7" t="n"/>
      <c r="CT669" s="7" t="n"/>
      <c r="CU669" s="7" t="n"/>
      <c r="CV669" s="7" t="n"/>
      <c r="CW669" s="7" t="n"/>
      <c r="CX669" s="7" t="n"/>
      <c r="CY669" s="7" t="n"/>
      <c r="CZ669" s="7" t="n"/>
      <c r="DA669" s="7" t="n"/>
      <c r="DB669" s="7" t="n"/>
      <c r="DC669" s="7" t="n"/>
      <c r="DD669" s="7" t="n"/>
      <c r="DE669" s="7" t="n"/>
      <c r="DF669" s="7" t="n"/>
      <c r="DG669" s="7" t="n"/>
      <c r="DH669" s="7" t="n"/>
      <c r="DI669" s="7" t="n"/>
      <c r="DJ669" s="7" t="n"/>
      <c r="DK669" s="7" t="n"/>
      <c r="DL669" s="7" t="n"/>
      <c r="DM669" s="7" t="n"/>
      <c r="DN669" s="7" t="n"/>
      <c r="DO669" s="7" t="n"/>
      <c r="DP669" s="7" t="n"/>
      <c r="DQ669" s="7" t="n"/>
      <c r="DR669" s="7" t="n"/>
      <c r="DS669" s="7" t="n"/>
      <c r="DT669" s="7" t="n"/>
      <c r="DU669" s="7" t="n"/>
      <c r="DV669" s="7" t="n"/>
      <c r="DW669" s="7" t="n"/>
      <c r="DX669" s="7" t="n"/>
      <c r="DY669" s="7" t="n"/>
      <c r="DZ669" s="7" t="n"/>
      <c r="EA669" s="7" t="n"/>
      <c r="EB669" s="7" t="n"/>
      <c r="EC669" s="7" t="n"/>
      <c r="ED669" s="7" t="n"/>
      <c r="EE669" s="7" t="n"/>
      <c r="EF669" s="7" t="n"/>
      <c r="EG669" s="7" t="n"/>
      <c r="EH669" s="7" t="n"/>
      <c r="EI669" s="7" t="n"/>
      <c r="EJ669" s="7" t="n"/>
      <c r="EK669" s="7" t="n"/>
      <c r="EL669" s="7" t="n"/>
      <c r="EM669" s="7" t="n"/>
      <c r="EN669" s="7" t="n"/>
      <c r="EO669" s="7" t="n"/>
      <c r="EP669" s="7" t="n"/>
      <c r="EQ669" s="7" t="n"/>
      <c r="ER669" s="7" t="n"/>
      <c r="ES669" s="7" t="n"/>
      <c r="ET669" s="7" t="n"/>
      <c r="EU669" s="7" t="n"/>
      <c r="EV669" s="7" t="n"/>
      <c r="EW669" s="7" t="n"/>
      <c r="EX669" s="7" t="n"/>
      <c r="EY669" s="7" t="n"/>
      <c r="EZ669" s="7" t="n"/>
      <c r="FA669" s="7" t="n"/>
      <c r="FB669" s="7" t="n"/>
      <c r="FC669" s="7" t="n"/>
      <c r="FD669" s="7" t="n"/>
      <c r="FE669" s="7" t="n"/>
      <c r="FF669" s="7" t="n"/>
      <c r="FG669" s="7" t="n"/>
      <c r="FH669" s="7" t="n"/>
      <c r="FI669" s="7" t="n"/>
      <c r="FJ669" s="7" t="n"/>
      <c r="FK669" s="7" t="n"/>
      <c r="FL669" s="7" t="n"/>
      <c r="FM669" s="7" t="n"/>
      <c r="FN669" s="7" t="n"/>
      <c r="FO669" s="7" t="n"/>
      <c r="FP669" s="7" t="n"/>
      <c r="FQ669" s="7" t="n"/>
      <c r="FR669" s="7" t="n"/>
      <c r="FS669" s="7" t="n"/>
      <c r="FT669" s="7" t="n"/>
      <c r="FU669" s="7" t="n"/>
      <c r="FV669" s="7" t="n"/>
      <c r="FW669" s="7" t="n"/>
      <c r="FX669" s="7" t="n"/>
      <c r="FY669" s="7" t="n"/>
      <c r="FZ669" s="7" t="n"/>
      <c r="GA669" s="7" t="n"/>
      <c r="GB669" s="7" t="n"/>
      <c r="GC669" s="7" t="n"/>
      <c r="GD669" s="7" t="n"/>
      <c r="GE669" s="7" t="n"/>
      <c r="GF669" s="7" t="n"/>
      <c r="GG669" s="7" t="n"/>
      <c r="GH669" s="7" t="n"/>
      <c r="GI669" s="7" t="n"/>
      <c r="GJ669" s="7" t="n"/>
      <c r="GK669" s="7" t="n"/>
      <c r="GL669" s="7" t="n"/>
      <c r="GM669" s="7" t="n"/>
      <c r="GN669" s="7" t="n"/>
      <c r="GO669" s="7" t="n"/>
      <c r="GP669" s="7" t="n"/>
      <c r="GQ669" s="7" t="n"/>
      <c r="GR669" s="7" t="n"/>
      <c r="GS669" s="7" t="n"/>
      <c r="GT669" s="7" t="n"/>
      <c r="GU669" s="7" t="n"/>
      <c r="GV669" s="7" t="n"/>
      <c r="GW669" s="7" t="n"/>
      <c r="GX669" s="7" t="n"/>
      <c r="GY669" s="7" t="n"/>
      <c r="GZ669" s="7" t="n"/>
      <c r="HA669" s="7" t="n"/>
      <c r="HB669" s="7" t="n"/>
      <c r="HC669" s="7" t="n"/>
      <c r="HD669" s="7" t="n"/>
      <c r="HE669" s="7" t="n"/>
      <c r="HF669" s="7" t="n"/>
      <c r="HG669" s="7" t="n"/>
      <c r="HH669" s="7" t="n"/>
      <c r="HI669" s="7" t="n"/>
      <c r="HJ669" s="7" t="n"/>
      <c r="HK669" s="7" t="n"/>
      <c r="HL669" s="7" t="n"/>
      <c r="HM669" s="7" t="n"/>
      <c r="HN669" s="7" t="n"/>
      <c r="HO669" s="7" t="n"/>
      <c r="HP669" s="7" t="n"/>
      <c r="HQ669" s="7" t="n"/>
      <c r="HR669" s="7" t="n"/>
      <c r="HS669" s="7" t="n"/>
      <c r="HT669" s="7" t="n"/>
      <c r="HU669" s="7" t="n"/>
      <c r="HV669" s="7" t="n"/>
      <c r="HW669" s="7" t="n"/>
      <c r="HX669" s="7" t="n"/>
      <c r="HY669" s="7" t="n"/>
      <c r="HZ669" s="7" t="n"/>
      <c r="IA669" s="7" t="n"/>
      <c r="IB669" s="7" t="n"/>
      <c r="IC669" s="7" t="n"/>
      <c r="ID669" s="7" t="n"/>
      <c r="IE669" s="7" t="n"/>
      <c r="IF669" s="7" t="n"/>
      <c r="IG669" s="7" t="n"/>
      <c r="IH669" s="7" t="n"/>
      <c r="II669" s="7" t="n"/>
      <c r="IJ669" s="7" t="n"/>
      <c r="IK669" s="7" t="n"/>
      <c r="IL669" s="7" t="n"/>
      <c r="IM669" s="7" t="n"/>
      <c r="IN669" s="7" t="n"/>
      <c r="IO669" s="7" t="n"/>
    </row>
    <row customFormat="true" ht="15" outlineLevel="0" r="670" s="77">
      <c r="A670" s="69" t="n"/>
      <c r="B670" s="71" t="n"/>
      <c r="C670" s="60" t="n"/>
      <c r="D670" s="71" t="n"/>
      <c r="E670" s="62" t="n"/>
      <c r="F670" s="63" t="n"/>
      <c r="G670" s="6" t="n"/>
      <c r="H670" s="6" t="n"/>
      <c r="I670" s="6" t="n"/>
      <c r="J670" s="7" t="n"/>
      <c r="K670" s="7" t="n"/>
      <c r="L670" s="7" t="n"/>
      <c r="M670" s="7" t="n"/>
      <c r="N670" s="7" t="n"/>
      <c r="O670" s="7" t="n"/>
      <c r="P670" s="7" t="n"/>
      <c r="Q670" s="7" t="n"/>
      <c r="R670" s="7" t="n"/>
      <c r="S670" s="7" t="n"/>
      <c r="T670" s="7" t="n"/>
      <c r="U670" s="7" t="n"/>
      <c r="V670" s="7" t="n"/>
      <c r="W670" s="7" t="n"/>
      <c r="X670" s="7" t="n"/>
      <c r="Y670" s="7" t="n"/>
      <c r="Z670" s="7" t="n"/>
      <c r="AA670" s="7" t="n"/>
      <c r="AB670" s="7" t="n"/>
      <c r="AC670" s="7" t="n"/>
      <c r="AD670" s="7" t="n"/>
      <c r="AE670" s="7" t="n"/>
      <c r="AF670" s="7" t="n"/>
      <c r="AG670" s="7" t="n"/>
      <c r="AH670" s="7" t="n"/>
      <c r="AI670" s="7" t="n"/>
      <c r="AJ670" s="7" t="n"/>
      <c r="AK670" s="7" t="n"/>
      <c r="AL670" s="7" t="n"/>
      <c r="AM670" s="7" t="n"/>
      <c r="AN670" s="7" t="n"/>
      <c r="AO670" s="7" t="n"/>
      <c r="AP670" s="7" t="n"/>
      <c r="AQ670" s="7" t="n"/>
      <c r="AR670" s="7" t="n"/>
      <c r="AS670" s="7" t="n"/>
      <c r="AT670" s="7" t="n"/>
      <c r="AU670" s="7" t="n"/>
      <c r="AV670" s="7" t="n"/>
      <c r="AW670" s="7" t="n"/>
      <c r="AX670" s="7" t="n"/>
      <c r="AY670" s="7" t="n"/>
      <c r="AZ670" s="7" t="n"/>
      <c r="BA670" s="7" t="n"/>
      <c r="BB670" s="7" t="n"/>
      <c r="BC670" s="7" t="n"/>
      <c r="BD670" s="7" t="n"/>
      <c r="BE670" s="7" t="n"/>
      <c r="BF670" s="7" t="n"/>
      <c r="BG670" s="7" t="n"/>
      <c r="BH670" s="7" t="n"/>
      <c r="BI670" s="7" t="n"/>
      <c r="BJ670" s="7" t="n"/>
      <c r="BK670" s="7" t="n"/>
      <c r="BL670" s="7" t="n"/>
      <c r="BM670" s="7" t="n"/>
      <c r="BN670" s="7" t="n"/>
      <c r="BO670" s="7" t="n"/>
      <c r="BP670" s="7" t="n"/>
      <c r="BQ670" s="7" t="n"/>
      <c r="BR670" s="7" t="n"/>
      <c r="BS670" s="7" t="n"/>
      <c r="BT670" s="7" t="n"/>
      <c r="BU670" s="7" t="n"/>
      <c r="BV670" s="7" t="n"/>
      <c r="BW670" s="7" t="n"/>
      <c r="BX670" s="7" t="n"/>
      <c r="BY670" s="7" t="n"/>
      <c r="BZ670" s="7" t="n"/>
      <c r="CA670" s="7" t="n"/>
      <c r="CB670" s="7" t="n"/>
      <c r="CC670" s="7" t="n"/>
      <c r="CD670" s="7" t="n"/>
      <c r="CE670" s="7" t="n"/>
      <c r="CF670" s="7" t="n"/>
      <c r="CG670" s="7" t="n"/>
      <c r="CH670" s="7" t="n"/>
      <c r="CI670" s="7" t="n"/>
      <c r="CJ670" s="7" t="n"/>
      <c r="CK670" s="7" t="n"/>
      <c r="CL670" s="7" t="n"/>
      <c r="CM670" s="7" t="n"/>
      <c r="CN670" s="7" t="n"/>
      <c r="CO670" s="7" t="n"/>
      <c r="CP670" s="7" t="n"/>
      <c r="CQ670" s="7" t="n"/>
      <c r="CR670" s="7" t="n"/>
      <c r="CS670" s="7" t="n"/>
      <c r="CT670" s="7" t="n"/>
      <c r="CU670" s="7" t="n"/>
      <c r="CV670" s="7" t="n"/>
      <c r="CW670" s="7" t="n"/>
      <c r="CX670" s="7" t="n"/>
      <c r="CY670" s="7" t="n"/>
      <c r="CZ670" s="7" t="n"/>
      <c r="DA670" s="7" t="n"/>
      <c r="DB670" s="7" t="n"/>
      <c r="DC670" s="7" t="n"/>
      <c r="DD670" s="7" t="n"/>
      <c r="DE670" s="7" t="n"/>
      <c r="DF670" s="7" t="n"/>
      <c r="DG670" s="7" t="n"/>
      <c r="DH670" s="7" t="n"/>
      <c r="DI670" s="7" t="n"/>
      <c r="DJ670" s="7" t="n"/>
      <c r="DK670" s="7" t="n"/>
      <c r="DL670" s="7" t="n"/>
      <c r="DM670" s="7" t="n"/>
      <c r="DN670" s="7" t="n"/>
      <c r="DO670" s="7" t="n"/>
      <c r="DP670" s="7" t="n"/>
      <c r="DQ670" s="7" t="n"/>
      <c r="DR670" s="7" t="n"/>
      <c r="DS670" s="7" t="n"/>
      <c r="DT670" s="7" t="n"/>
      <c r="DU670" s="7" t="n"/>
      <c r="DV670" s="7" t="n"/>
      <c r="DW670" s="7" t="n"/>
      <c r="DX670" s="7" t="n"/>
      <c r="DY670" s="7" t="n"/>
      <c r="DZ670" s="7" t="n"/>
      <c r="EA670" s="7" t="n"/>
      <c r="EB670" s="7" t="n"/>
      <c r="EC670" s="7" t="n"/>
      <c r="ED670" s="7" t="n"/>
      <c r="EE670" s="7" t="n"/>
      <c r="EF670" s="7" t="n"/>
      <c r="EG670" s="7" t="n"/>
      <c r="EH670" s="7" t="n"/>
      <c r="EI670" s="7" t="n"/>
      <c r="EJ670" s="7" t="n"/>
      <c r="EK670" s="7" t="n"/>
      <c r="EL670" s="7" t="n"/>
      <c r="EM670" s="7" t="n"/>
      <c r="EN670" s="7" t="n"/>
      <c r="EO670" s="7" t="n"/>
      <c r="EP670" s="7" t="n"/>
      <c r="EQ670" s="7" t="n"/>
      <c r="ER670" s="7" t="n"/>
      <c r="ES670" s="7" t="n"/>
      <c r="ET670" s="7" t="n"/>
      <c r="EU670" s="7" t="n"/>
      <c r="EV670" s="7" t="n"/>
      <c r="EW670" s="7" t="n"/>
      <c r="EX670" s="7" t="n"/>
      <c r="EY670" s="7" t="n"/>
      <c r="EZ670" s="7" t="n"/>
      <c r="FA670" s="7" t="n"/>
      <c r="FB670" s="7" t="n"/>
      <c r="FC670" s="7" t="n"/>
      <c r="FD670" s="7" t="n"/>
      <c r="FE670" s="7" t="n"/>
      <c r="FF670" s="7" t="n"/>
      <c r="FG670" s="7" t="n"/>
      <c r="FH670" s="7" t="n"/>
      <c r="FI670" s="7" t="n"/>
      <c r="FJ670" s="7" t="n"/>
      <c r="FK670" s="7" t="n"/>
      <c r="FL670" s="7" t="n"/>
      <c r="FM670" s="7" t="n"/>
      <c r="FN670" s="7" t="n"/>
      <c r="FO670" s="7" t="n"/>
      <c r="FP670" s="7" t="n"/>
      <c r="FQ670" s="7" t="n"/>
      <c r="FR670" s="7" t="n"/>
      <c r="FS670" s="7" t="n"/>
      <c r="FT670" s="7" t="n"/>
      <c r="FU670" s="7" t="n"/>
      <c r="FV670" s="7" t="n"/>
      <c r="FW670" s="7" t="n"/>
      <c r="FX670" s="7" t="n"/>
      <c r="FY670" s="7" t="n"/>
      <c r="FZ670" s="7" t="n"/>
      <c r="GA670" s="7" t="n"/>
      <c r="GB670" s="7" t="n"/>
      <c r="GC670" s="7" t="n"/>
      <c r="GD670" s="7" t="n"/>
      <c r="GE670" s="7" t="n"/>
      <c r="GF670" s="7" t="n"/>
      <c r="GG670" s="7" t="n"/>
      <c r="GH670" s="7" t="n"/>
      <c r="GI670" s="7" t="n"/>
      <c r="GJ670" s="7" t="n"/>
      <c r="GK670" s="7" t="n"/>
      <c r="GL670" s="7" t="n"/>
      <c r="GM670" s="7" t="n"/>
      <c r="GN670" s="7" t="n"/>
      <c r="GO670" s="7" t="n"/>
      <c r="GP670" s="7" t="n"/>
      <c r="GQ670" s="7" t="n"/>
      <c r="GR670" s="7" t="n"/>
      <c r="GS670" s="7" t="n"/>
      <c r="GT670" s="7" t="n"/>
      <c r="GU670" s="7" t="n"/>
      <c r="GV670" s="7" t="n"/>
      <c r="GW670" s="7" t="n"/>
      <c r="GX670" s="7" t="n"/>
      <c r="GY670" s="7" t="n"/>
      <c r="GZ670" s="7" t="n"/>
      <c r="HA670" s="7" t="n"/>
      <c r="HB670" s="7" t="n"/>
      <c r="HC670" s="7" t="n"/>
      <c r="HD670" s="7" t="n"/>
      <c r="HE670" s="7" t="n"/>
      <c r="HF670" s="7" t="n"/>
      <c r="HG670" s="7" t="n"/>
      <c r="HH670" s="7" t="n"/>
      <c r="HI670" s="7" t="n"/>
      <c r="HJ670" s="7" t="n"/>
      <c r="HK670" s="7" t="n"/>
      <c r="HL670" s="7" t="n"/>
      <c r="HM670" s="7" t="n"/>
      <c r="HN670" s="7" t="n"/>
      <c r="HO670" s="7" t="n"/>
      <c r="HP670" s="7" t="n"/>
      <c r="HQ670" s="7" t="n"/>
      <c r="HR670" s="7" t="n"/>
      <c r="HS670" s="7" t="n"/>
      <c r="HT670" s="7" t="n"/>
      <c r="HU670" s="7" t="n"/>
      <c r="HV670" s="7" t="n"/>
      <c r="HW670" s="7" t="n"/>
      <c r="HX670" s="7" t="n"/>
      <c r="HY670" s="7" t="n"/>
      <c r="HZ670" s="7" t="n"/>
      <c r="IA670" s="7" t="n"/>
      <c r="IB670" s="7" t="n"/>
      <c r="IC670" s="7" t="n"/>
      <c r="ID670" s="7" t="n"/>
      <c r="IE670" s="7" t="n"/>
      <c r="IF670" s="7" t="n"/>
      <c r="IG670" s="7" t="n"/>
      <c r="IH670" s="7" t="n"/>
      <c r="II670" s="7" t="n"/>
      <c r="IJ670" s="7" t="n"/>
      <c r="IK670" s="7" t="n"/>
      <c r="IL670" s="7" t="n"/>
      <c r="IM670" s="7" t="n"/>
      <c r="IN670" s="7" t="n"/>
      <c r="IO670" s="7" t="n"/>
    </row>
    <row customFormat="true" ht="15" outlineLevel="0" r="671" s="77">
      <c r="A671" s="69" t="n"/>
      <c r="B671" s="71" t="n"/>
      <c r="C671" s="60" t="n"/>
      <c r="D671" s="71" t="n"/>
      <c r="E671" s="62" t="n"/>
      <c r="F671" s="63" t="n"/>
      <c r="G671" s="6" t="n"/>
      <c r="H671" s="6" t="n"/>
      <c r="I671" s="6" t="n"/>
      <c r="J671" s="7" t="n"/>
      <c r="K671" s="7" t="n"/>
      <c r="L671" s="7" t="n"/>
      <c r="M671" s="7" t="n"/>
      <c r="N671" s="7" t="n"/>
      <c r="O671" s="7" t="n"/>
      <c r="P671" s="7" t="n"/>
      <c r="Q671" s="7" t="n"/>
      <c r="R671" s="7" t="n"/>
      <c r="S671" s="7" t="n"/>
      <c r="T671" s="7" t="n"/>
      <c r="U671" s="7" t="n"/>
      <c r="V671" s="7" t="n"/>
      <c r="W671" s="7" t="n"/>
      <c r="X671" s="7" t="n"/>
      <c r="Y671" s="7" t="n"/>
      <c r="Z671" s="7" t="n"/>
      <c r="AA671" s="7" t="n"/>
      <c r="AB671" s="7" t="n"/>
      <c r="AC671" s="7" t="n"/>
      <c r="AD671" s="7" t="n"/>
      <c r="AE671" s="7" t="n"/>
      <c r="AF671" s="7" t="n"/>
      <c r="AG671" s="7" t="n"/>
      <c r="AH671" s="7" t="n"/>
      <c r="AI671" s="7" t="n"/>
      <c r="AJ671" s="7" t="n"/>
      <c r="AK671" s="7" t="n"/>
      <c r="AL671" s="7" t="n"/>
      <c r="AM671" s="7" t="n"/>
      <c r="AN671" s="7" t="n"/>
      <c r="AO671" s="7" t="n"/>
      <c r="AP671" s="7" t="n"/>
      <c r="AQ671" s="7" t="n"/>
      <c r="AR671" s="7" t="n"/>
      <c r="AS671" s="7" t="n"/>
      <c r="AT671" s="7" t="n"/>
      <c r="AU671" s="7" t="n"/>
      <c r="AV671" s="7" t="n"/>
      <c r="AW671" s="7" t="n"/>
      <c r="AX671" s="7" t="n"/>
      <c r="AY671" s="7" t="n"/>
      <c r="AZ671" s="7" t="n"/>
      <c r="BA671" s="7" t="n"/>
      <c r="BB671" s="7" t="n"/>
      <c r="BC671" s="7" t="n"/>
      <c r="BD671" s="7" t="n"/>
      <c r="BE671" s="7" t="n"/>
      <c r="BF671" s="7" t="n"/>
      <c r="BG671" s="7" t="n"/>
      <c r="BH671" s="7" t="n"/>
      <c r="BI671" s="7" t="n"/>
      <c r="BJ671" s="7" t="n"/>
      <c r="BK671" s="7" t="n"/>
      <c r="BL671" s="7" t="n"/>
      <c r="BM671" s="7" t="n"/>
      <c r="BN671" s="7" t="n"/>
      <c r="BO671" s="7" t="n"/>
      <c r="BP671" s="7" t="n"/>
      <c r="BQ671" s="7" t="n"/>
      <c r="BR671" s="7" t="n"/>
      <c r="BS671" s="7" t="n"/>
      <c r="BT671" s="7" t="n"/>
      <c r="BU671" s="7" t="n"/>
      <c r="BV671" s="7" t="n"/>
      <c r="BW671" s="7" t="n"/>
      <c r="BX671" s="7" t="n"/>
      <c r="BY671" s="7" t="n"/>
      <c r="BZ671" s="7" t="n"/>
      <c r="CA671" s="7" t="n"/>
      <c r="CB671" s="7" t="n"/>
      <c r="CC671" s="7" t="n"/>
      <c r="CD671" s="7" t="n"/>
      <c r="CE671" s="7" t="n"/>
      <c r="CF671" s="7" t="n"/>
      <c r="CG671" s="7" t="n"/>
      <c r="CH671" s="7" t="n"/>
      <c r="CI671" s="7" t="n"/>
      <c r="CJ671" s="7" t="n"/>
      <c r="CK671" s="7" t="n"/>
      <c r="CL671" s="7" t="n"/>
      <c r="CM671" s="7" t="n"/>
      <c r="CN671" s="7" t="n"/>
      <c r="CO671" s="7" t="n"/>
      <c r="CP671" s="7" t="n"/>
      <c r="CQ671" s="7" t="n"/>
      <c r="CR671" s="7" t="n"/>
      <c r="CS671" s="7" t="n"/>
      <c r="CT671" s="7" t="n"/>
      <c r="CU671" s="7" t="n"/>
      <c r="CV671" s="7" t="n"/>
      <c r="CW671" s="7" t="n"/>
      <c r="CX671" s="7" t="n"/>
      <c r="CY671" s="7" t="n"/>
      <c r="CZ671" s="7" t="n"/>
      <c r="DA671" s="7" t="n"/>
      <c r="DB671" s="7" t="n"/>
      <c r="DC671" s="7" t="n"/>
      <c r="DD671" s="7" t="n"/>
      <c r="DE671" s="7" t="n"/>
      <c r="DF671" s="7" t="n"/>
      <c r="DG671" s="7" t="n"/>
      <c r="DH671" s="7" t="n"/>
      <c r="DI671" s="7" t="n"/>
      <c r="DJ671" s="7" t="n"/>
      <c r="DK671" s="7" t="n"/>
      <c r="DL671" s="7" t="n"/>
      <c r="DM671" s="7" t="n"/>
      <c r="DN671" s="7" t="n"/>
      <c r="DO671" s="7" t="n"/>
      <c r="DP671" s="7" t="n"/>
      <c r="DQ671" s="7" t="n"/>
      <c r="DR671" s="7" t="n"/>
      <c r="DS671" s="7" t="n"/>
      <c r="DT671" s="7" t="n"/>
      <c r="DU671" s="7" t="n"/>
      <c r="DV671" s="7" t="n"/>
      <c r="DW671" s="7" t="n"/>
      <c r="DX671" s="7" t="n"/>
      <c r="DY671" s="7" t="n"/>
      <c r="DZ671" s="7" t="n"/>
      <c r="EA671" s="7" t="n"/>
      <c r="EB671" s="7" t="n"/>
      <c r="EC671" s="7" t="n"/>
      <c r="ED671" s="7" t="n"/>
      <c r="EE671" s="7" t="n"/>
      <c r="EF671" s="7" t="n"/>
      <c r="EG671" s="7" t="n"/>
      <c r="EH671" s="7" t="n"/>
      <c r="EI671" s="7" t="n"/>
      <c r="EJ671" s="7" t="n"/>
      <c r="EK671" s="7" t="n"/>
      <c r="EL671" s="7" t="n"/>
      <c r="EM671" s="7" t="n"/>
      <c r="EN671" s="7" t="n"/>
      <c r="EO671" s="7" t="n"/>
      <c r="EP671" s="7" t="n"/>
      <c r="EQ671" s="7" t="n"/>
      <c r="ER671" s="7" t="n"/>
      <c r="ES671" s="7" t="n"/>
      <c r="ET671" s="7" t="n"/>
      <c r="EU671" s="7" t="n"/>
      <c r="EV671" s="7" t="n"/>
      <c r="EW671" s="7" t="n"/>
      <c r="EX671" s="7" t="n"/>
      <c r="EY671" s="7" t="n"/>
      <c r="EZ671" s="7" t="n"/>
      <c r="FA671" s="7" t="n"/>
      <c r="FB671" s="7" t="n"/>
      <c r="FC671" s="7" t="n"/>
      <c r="FD671" s="7" t="n"/>
      <c r="FE671" s="7" t="n"/>
      <c r="FF671" s="7" t="n"/>
      <c r="FG671" s="7" t="n"/>
      <c r="FH671" s="7" t="n"/>
      <c r="FI671" s="7" t="n"/>
      <c r="FJ671" s="7" t="n"/>
      <c r="FK671" s="7" t="n"/>
      <c r="FL671" s="7" t="n"/>
      <c r="FM671" s="7" t="n"/>
      <c r="FN671" s="7" t="n"/>
      <c r="FO671" s="7" t="n"/>
      <c r="FP671" s="7" t="n"/>
      <c r="FQ671" s="7" t="n"/>
      <c r="FR671" s="7" t="n"/>
      <c r="FS671" s="7" t="n"/>
      <c r="FT671" s="7" t="n"/>
      <c r="FU671" s="7" t="n"/>
      <c r="FV671" s="7" t="n"/>
      <c r="FW671" s="7" t="n"/>
      <c r="FX671" s="7" t="n"/>
      <c r="FY671" s="7" t="n"/>
      <c r="FZ671" s="7" t="n"/>
      <c r="GA671" s="7" t="n"/>
      <c r="GB671" s="7" t="n"/>
      <c r="GC671" s="7" t="n"/>
      <c r="GD671" s="7" t="n"/>
      <c r="GE671" s="7" t="n"/>
      <c r="GF671" s="7" t="n"/>
      <c r="GG671" s="7" t="n"/>
      <c r="GH671" s="7" t="n"/>
      <c r="GI671" s="7" t="n"/>
      <c r="GJ671" s="7" t="n"/>
      <c r="GK671" s="7" t="n"/>
      <c r="GL671" s="7" t="n"/>
      <c r="GM671" s="7" t="n"/>
      <c r="GN671" s="7" t="n"/>
      <c r="GO671" s="7" t="n"/>
      <c r="GP671" s="7" t="n"/>
      <c r="GQ671" s="7" t="n"/>
      <c r="GR671" s="7" t="n"/>
      <c r="GS671" s="7" t="n"/>
      <c r="GT671" s="7" t="n"/>
      <c r="GU671" s="7" t="n"/>
      <c r="GV671" s="7" t="n"/>
      <c r="GW671" s="7" t="n"/>
      <c r="GX671" s="7" t="n"/>
      <c r="GY671" s="7" t="n"/>
      <c r="GZ671" s="7" t="n"/>
      <c r="HA671" s="7" t="n"/>
      <c r="HB671" s="7" t="n"/>
      <c r="HC671" s="7" t="n"/>
      <c r="HD671" s="7" t="n"/>
      <c r="HE671" s="7" t="n"/>
      <c r="HF671" s="7" t="n"/>
      <c r="HG671" s="7" t="n"/>
      <c r="HH671" s="7" t="n"/>
      <c r="HI671" s="7" t="n"/>
      <c r="HJ671" s="7" t="n"/>
      <c r="HK671" s="7" t="n"/>
      <c r="HL671" s="7" t="n"/>
      <c r="HM671" s="7" t="n"/>
      <c r="HN671" s="7" t="n"/>
      <c r="HO671" s="7" t="n"/>
      <c r="HP671" s="7" t="n"/>
      <c r="HQ671" s="7" t="n"/>
      <c r="HR671" s="7" t="n"/>
      <c r="HS671" s="7" t="n"/>
      <c r="HT671" s="7" t="n"/>
      <c r="HU671" s="7" t="n"/>
      <c r="HV671" s="7" t="n"/>
      <c r="HW671" s="7" t="n"/>
      <c r="HX671" s="7" t="n"/>
      <c r="HY671" s="7" t="n"/>
      <c r="HZ671" s="7" t="n"/>
      <c r="IA671" s="7" t="n"/>
      <c r="IB671" s="7" t="n"/>
      <c r="IC671" s="7" t="n"/>
      <c r="ID671" s="7" t="n"/>
      <c r="IE671" s="7" t="n"/>
      <c r="IF671" s="7" t="n"/>
      <c r="IG671" s="7" t="n"/>
      <c r="IH671" s="7" t="n"/>
      <c r="II671" s="7" t="n"/>
      <c r="IJ671" s="7" t="n"/>
      <c r="IK671" s="7" t="n"/>
      <c r="IL671" s="7" t="n"/>
      <c r="IM671" s="7" t="n"/>
      <c r="IN671" s="7" t="n"/>
      <c r="IO671" s="7" t="n"/>
    </row>
    <row customFormat="true" ht="15" outlineLevel="0" r="672" s="77">
      <c r="A672" s="69" t="n"/>
      <c r="B672" s="71" t="n"/>
      <c r="C672" s="60" t="n"/>
      <c r="D672" s="71" t="n"/>
      <c r="E672" s="62" t="n"/>
      <c r="F672" s="63" t="n"/>
      <c r="G672" s="6" t="n"/>
      <c r="H672" s="6" t="n"/>
      <c r="I672" s="6" t="n"/>
      <c r="J672" s="7" t="n"/>
      <c r="K672" s="7" t="n"/>
      <c r="L672" s="7" t="n"/>
      <c r="M672" s="7" t="n"/>
      <c r="N672" s="7" t="n"/>
      <c r="O672" s="7" t="n"/>
      <c r="P672" s="7" t="n"/>
      <c r="Q672" s="7" t="n"/>
      <c r="R672" s="7" t="n"/>
      <c r="S672" s="7" t="n"/>
      <c r="T672" s="7" t="n"/>
      <c r="U672" s="7" t="n"/>
      <c r="V672" s="7" t="n"/>
      <c r="W672" s="7" t="n"/>
      <c r="X672" s="7" t="n"/>
      <c r="Y672" s="7" t="n"/>
      <c r="Z672" s="7" t="n"/>
      <c r="AA672" s="7" t="n"/>
      <c r="AB672" s="7" t="n"/>
      <c r="AC672" s="7" t="n"/>
      <c r="AD672" s="7" t="n"/>
      <c r="AE672" s="7" t="n"/>
      <c r="AF672" s="7" t="n"/>
      <c r="AG672" s="7" t="n"/>
      <c r="AH672" s="7" t="n"/>
      <c r="AI672" s="7" t="n"/>
      <c r="AJ672" s="7" t="n"/>
      <c r="AK672" s="7" t="n"/>
      <c r="AL672" s="7" t="n"/>
      <c r="AM672" s="7" t="n"/>
      <c r="AN672" s="7" t="n"/>
      <c r="AO672" s="7" t="n"/>
      <c r="AP672" s="7" t="n"/>
      <c r="AQ672" s="7" t="n"/>
      <c r="AR672" s="7" t="n"/>
      <c r="AS672" s="7" t="n"/>
      <c r="AT672" s="7" t="n"/>
      <c r="AU672" s="7" t="n"/>
      <c r="AV672" s="7" t="n"/>
      <c r="AW672" s="7" t="n"/>
      <c r="AX672" s="7" t="n"/>
      <c r="AY672" s="7" t="n"/>
      <c r="AZ672" s="7" t="n"/>
      <c r="BA672" s="7" t="n"/>
      <c r="BB672" s="7" t="n"/>
      <c r="BC672" s="7" t="n"/>
      <c r="BD672" s="7" t="n"/>
      <c r="BE672" s="7" t="n"/>
      <c r="BF672" s="7" t="n"/>
      <c r="BG672" s="7" t="n"/>
      <c r="BH672" s="7" t="n"/>
      <c r="BI672" s="7" t="n"/>
      <c r="BJ672" s="7" t="n"/>
      <c r="BK672" s="7" t="n"/>
      <c r="BL672" s="7" t="n"/>
      <c r="BM672" s="7" t="n"/>
      <c r="BN672" s="7" t="n"/>
      <c r="BO672" s="7" t="n"/>
      <c r="BP672" s="7" t="n"/>
      <c r="BQ672" s="7" t="n"/>
      <c r="BR672" s="7" t="n"/>
      <c r="BS672" s="7" t="n"/>
      <c r="BT672" s="7" t="n"/>
      <c r="BU672" s="7" t="n"/>
      <c r="BV672" s="7" t="n"/>
      <c r="BW672" s="7" t="n"/>
      <c r="BX672" s="7" t="n"/>
      <c r="BY672" s="7" t="n"/>
      <c r="BZ672" s="7" t="n"/>
      <c r="CA672" s="7" t="n"/>
      <c r="CB672" s="7" t="n"/>
      <c r="CC672" s="7" t="n"/>
      <c r="CD672" s="7" t="n"/>
      <c r="CE672" s="7" t="n"/>
      <c r="CF672" s="7" t="n"/>
      <c r="CG672" s="7" t="n"/>
      <c r="CH672" s="7" t="n"/>
      <c r="CI672" s="7" t="n"/>
      <c r="CJ672" s="7" t="n"/>
      <c r="CK672" s="7" t="n"/>
      <c r="CL672" s="7" t="n"/>
      <c r="CM672" s="7" t="n"/>
      <c r="CN672" s="7" t="n"/>
      <c r="CO672" s="7" t="n"/>
      <c r="CP672" s="7" t="n"/>
      <c r="CQ672" s="7" t="n"/>
      <c r="CR672" s="7" t="n"/>
      <c r="CS672" s="7" t="n"/>
      <c r="CT672" s="7" t="n"/>
      <c r="CU672" s="7" t="n"/>
      <c r="CV672" s="7" t="n"/>
      <c r="CW672" s="7" t="n"/>
      <c r="CX672" s="7" t="n"/>
      <c r="CY672" s="7" t="n"/>
      <c r="CZ672" s="7" t="n"/>
      <c r="DA672" s="7" t="n"/>
      <c r="DB672" s="7" t="n"/>
      <c r="DC672" s="7" t="n"/>
      <c r="DD672" s="7" t="n"/>
      <c r="DE672" s="7" t="n"/>
      <c r="DF672" s="7" t="n"/>
      <c r="DG672" s="7" t="n"/>
      <c r="DH672" s="7" t="n"/>
      <c r="DI672" s="7" t="n"/>
      <c r="DJ672" s="7" t="n"/>
      <c r="DK672" s="7" t="n"/>
      <c r="DL672" s="7" t="n"/>
      <c r="DM672" s="7" t="n"/>
      <c r="DN672" s="7" t="n"/>
      <c r="DO672" s="7" t="n"/>
      <c r="DP672" s="7" t="n"/>
      <c r="DQ672" s="7" t="n"/>
      <c r="DR672" s="7" t="n"/>
      <c r="DS672" s="7" t="n"/>
      <c r="DT672" s="7" t="n"/>
      <c r="DU672" s="7" t="n"/>
      <c r="DV672" s="7" t="n"/>
      <c r="DW672" s="7" t="n"/>
      <c r="DX672" s="7" t="n"/>
      <c r="DY672" s="7" t="n"/>
      <c r="DZ672" s="7" t="n"/>
      <c r="EA672" s="7" t="n"/>
      <c r="EB672" s="7" t="n"/>
      <c r="EC672" s="7" t="n"/>
      <c r="ED672" s="7" t="n"/>
      <c r="EE672" s="7" t="n"/>
      <c r="EF672" s="7" t="n"/>
      <c r="EG672" s="7" t="n"/>
      <c r="EH672" s="7" t="n"/>
      <c r="EI672" s="7" t="n"/>
      <c r="EJ672" s="7" t="n"/>
      <c r="EK672" s="7" t="n"/>
      <c r="EL672" s="7" t="n"/>
      <c r="EM672" s="7" t="n"/>
      <c r="EN672" s="7" t="n"/>
      <c r="EO672" s="7" t="n"/>
      <c r="EP672" s="7" t="n"/>
      <c r="EQ672" s="7" t="n"/>
      <c r="ER672" s="7" t="n"/>
      <c r="ES672" s="7" t="n"/>
      <c r="ET672" s="7" t="n"/>
      <c r="EU672" s="7" t="n"/>
      <c r="EV672" s="7" t="n"/>
      <c r="EW672" s="7" t="n"/>
      <c r="EX672" s="7" t="n"/>
      <c r="EY672" s="7" t="n"/>
      <c r="EZ672" s="7" t="n"/>
      <c r="FA672" s="7" t="n"/>
      <c r="FB672" s="7" t="n"/>
      <c r="FC672" s="7" t="n"/>
      <c r="FD672" s="7" t="n"/>
      <c r="FE672" s="7" t="n"/>
      <c r="FF672" s="7" t="n"/>
      <c r="FG672" s="7" t="n"/>
      <c r="FH672" s="7" t="n"/>
      <c r="FI672" s="7" t="n"/>
      <c r="FJ672" s="7" t="n"/>
      <c r="FK672" s="7" t="n"/>
      <c r="FL672" s="7" t="n"/>
      <c r="FM672" s="7" t="n"/>
      <c r="FN672" s="7" t="n"/>
      <c r="FO672" s="7" t="n"/>
      <c r="FP672" s="7" t="n"/>
      <c r="FQ672" s="7" t="n"/>
      <c r="FR672" s="7" t="n"/>
      <c r="FS672" s="7" t="n"/>
      <c r="FT672" s="7" t="n"/>
      <c r="FU672" s="7" t="n"/>
      <c r="FV672" s="7" t="n"/>
      <c r="FW672" s="7" t="n"/>
      <c r="FX672" s="7" t="n"/>
      <c r="FY672" s="7" t="n"/>
      <c r="FZ672" s="7" t="n"/>
      <c r="GA672" s="7" t="n"/>
      <c r="GB672" s="7" t="n"/>
      <c r="GC672" s="7" t="n"/>
      <c r="GD672" s="7" t="n"/>
      <c r="GE672" s="7" t="n"/>
      <c r="GF672" s="7" t="n"/>
      <c r="GG672" s="7" t="n"/>
      <c r="GH672" s="7" t="n"/>
      <c r="GI672" s="7" t="n"/>
      <c r="GJ672" s="7" t="n"/>
      <c r="GK672" s="7" t="n"/>
      <c r="GL672" s="7" t="n"/>
      <c r="GM672" s="7" t="n"/>
      <c r="GN672" s="7" t="n"/>
      <c r="GO672" s="7" t="n"/>
      <c r="GP672" s="7" t="n"/>
      <c r="GQ672" s="7" t="n"/>
      <c r="GR672" s="7" t="n"/>
      <c r="GS672" s="7" t="n"/>
      <c r="GT672" s="7" t="n"/>
      <c r="GU672" s="7" t="n"/>
      <c r="GV672" s="7" t="n"/>
      <c r="GW672" s="7" t="n"/>
      <c r="GX672" s="7" t="n"/>
      <c r="GY672" s="7" t="n"/>
      <c r="GZ672" s="7" t="n"/>
      <c r="HA672" s="7" t="n"/>
      <c r="HB672" s="7" t="n"/>
      <c r="HC672" s="7" t="n"/>
      <c r="HD672" s="7" t="n"/>
      <c r="HE672" s="7" t="n"/>
      <c r="HF672" s="7" t="n"/>
      <c r="HG672" s="7" t="n"/>
      <c r="HH672" s="7" t="n"/>
      <c r="HI672" s="7" t="n"/>
      <c r="HJ672" s="7" t="n"/>
      <c r="HK672" s="7" t="n"/>
      <c r="HL672" s="7" t="n"/>
      <c r="HM672" s="7" t="n"/>
      <c r="HN672" s="7" t="n"/>
      <c r="HO672" s="7" t="n"/>
      <c r="HP672" s="7" t="n"/>
      <c r="HQ672" s="7" t="n"/>
      <c r="HR672" s="7" t="n"/>
      <c r="HS672" s="7" t="n"/>
      <c r="HT672" s="7" t="n"/>
      <c r="HU672" s="7" t="n"/>
      <c r="HV672" s="7" t="n"/>
      <c r="HW672" s="7" t="n"/>
      <c r="HX672" s="7" t="n"/>
      <c r="HY672" s="7" t="n"/>
      <c r="HZ672" s="7" t="n"/>
      <c r="IA672" s="7" t="n"/>
      <c r="IB672" s="7" t="n"/>
      <c r="IC672" s="7" t="n"/>
      <c r="ID672" s="7" t="n"/>
      <c r="IE672" s="7" t="n"/>
      <c r="IF672" s="7" t="n"/>
      <c r="IG672" s="7" t="n"/>
      <c r="IH672" s="7" t="n"/>
      <c r="II672" s="7" t="n"/>
      <c r="IJ672" s="7" t="n"/>
      <c r="IK672" s="7" t="n"/>
      <c r="IL672" s="7" t="n"/>
      <c r="IM672" s="7" t="n"/>
      <c r="IN672" s="7" t="n"/>
      <c r="IO672" s="7" t="n"/>
    </row>
    <row customFormat="true" ht="15" outlineLevel="0" r="673" s="77">
      <c r="A673" s="69" t="n"/>
      <c r="B673" s="71" t="n"/>
      <c r="C673" s="60" t="n"/>
      <c r="D673" s="71" t="n"/>
      <c r="E673" s="62" t="n"/>
      <c r="F673" s="63" t="n"/>
      <c r="G673" s="6" t="n"/>
      <c r="H673" s="6" t="n"/>
      <c r="I673" s="6" t="n"/>
      <c r="J673" s="7" t="n"/>
      <c r="K673" s="7" t="n"/>
      <c r="L673" s="7" t="n"/>
      <c r="M673" s="7" t="n"/>
      <c r="N673" s="7" t="n"/>
      <c r="O673" s="7" t="n"/>
      <c r="P673" s="7" t="n"/>
      <c r="Q673" s="7" t="n"/>
      <c r="R673" s="7" t="n"/>
      <c r="S673" s="7" t="n"/>
      <c r="T673" s="7" t="n"/>
      <c r="U673" s="7" t="n"/>
      <c r="V673" s="7" t="n"/>
      <c r="W673" s="7" t="n"/>
      <c r="X673" s="7" t="n"/>
      <c r="Y673" s="7" t="n"/>
      <c r="Z673" s="7" t="n"/>
      <c r="AA673" s="7" t="n"/>
      <c r="AB673" s="7" t="n"/>
      <c r="AC673" s="7" t="n"/>
      <c r="AD673" s="7" t="n"/>
      <c r="AE673" s="7" t="n"/>
      <c r="AF673" s="7" t="n"/>
      <c r="AG673" s="7" t="n"/>
      <c r="AH673" s="7" t="n"/>
      <c r="AI673" s="7" t="n"/>
      <c r="AJ673" s="7" t="n"/>
      <c r="AK673" s="7" t="n"/>
      <c r="AL673" s="7" t="n"/>
      <c r="AM673" s="7" t="n"/>
      <c r="AN673" s="7" t="n"/>
      <c r="AO673" s="7" t="n"/>
      <c r="AP673" s="7" t="n"/>
      <c r="AQ673" s="7" t="n"/>
      <c r="AR673" s="7" t="n"/>
      <c r="AS673" s="7" t="n"/>
      <c r="AT673" s="7" t="n"/>
      <c r="AU673" s="7" t="n"/>
      <c r="AV673" s="7" t="n"/>
      <c r="AW673" s="7" t="n"/>
      <c r="AX673" s="7" t="n"/>
      <c r="AY673" s="7" t="n"/>
      <c r="AZ673" s="7" t="n"/>
      <c r="BA673" s="7" t="n"/>
      <c r="BB673" s="7" t="n"/>
      <c r="BC673" s="7" t="n"/>
      <c r="BD673" s="7" t="n"/>
      <c r="BE673" s="7" t="n"/>
      <c r="BF673" s="7" t="n"/>
      <c r="BG673" s="7" t="n"/>
      <c r="BH673" s="7" t="n"/>
      <c r="BI673" s="7" t="n"/>
      <c r="BJ673" s="7" t="n"/>
      <c r="BK673" s="7" t="n"/>
      <c r="BL673" s="7" t="n"/>
      <c r="BM673" s="7" t="n"/>
      <c r="BN673" s="7" t="n"/>
      <c r="BO673" s="7" t="n"/>
      <c r="BP673" s="7" t="n"/>
      <c r="BQ673" s="7" t="n"/>
      <c r="BR673" s="7" t="n"/>
      <c r="BS673" s="7" t="n"/>
      <c r="BT673" s="7" t="n"/>
      <c r="BU673" s="7" t="n"/>
      <c r="BV673" s="7" t="n"/>
      <c r="BW673" s="7" t="n"/>
      <c r="BX673" s="7" t="n"/>
      <c r="BY673" s="7" t="n"/>
      <c r="BZ673" s="7" t="n"/>
      <c r="CA673" s="7" t="n"/>
      <c r="CB673" s="7" t="n"/>
      <c r="CC673" s="7" t="n"/>
      <c r="CD673" s="7" t="n"/>
      <c r="CE673" s="7" t="n"/>
      <c r="CF673" s="7" t="n"/>
      <c r="CG673" s="7" t="n"/>
      <c r="CH673" s="7" t="n"/>
      <c r="CI673" s="7" t="n"/>
      <c r="CJ673" s="7" t="n"/>
      <c r="CK673" s="7" t="n"/>
      <c r="CL673" s="7" t="n"/>
      <c r="CM673" s="7" t="n"/>
      <c r="CN673" s="7" t="n"/>
      <c r="CO673" s="7" t="n"/>
      <c r="CP673" s="7" t="n"/>
      <c r="CQ673" s="7" t="n"/>
      <c r="CR673" s="7" t="n"/>
      <c r="CS673" s="7" t="n"/>
      <c r="CT673" s="7" t="n"/>
      <c r="CU673" s="7" t="n"/>
      <c r="CV673" s="7" t="n"/>
      <c r="CW673" s="7" t="n"/>
      <c r="CX673" s="7" t="n"/>
      <c r="CY673" s="7" t="n"/>
      <c r="CZ673" s="7" t="n"/>
      <c r="DA673" s="7" t="n"/>
      <c r="DB673" s="7" t="n"/>
      <c r="DC673" s="7" t="n"/>
      <c r="DD673" s="7" t="n"/>
      <c r="DE673" s="7" t="n"/>
      <c r="DF673" s="7" t="n"/>
      <c r="DG673" s="7" t="n"/>
      <c r="DH673" s="7" t="n"/>
      <c r="DI673" s="7" t="n"/>
      <c r="DJ673" s="7" t="n"/>
      <c r="DK673" s="7" t="n"/>
      <c r="DL673" s="7" t="n"/>
      <c r="DM673" s="7" t="n"/>
      <c r="DN673" s="7" t="n"/>
      <c r="DO673" s="7" t="n"/>
      <c r="DP673" s="7" t="n"/>
      <c r="DQ673" s="7" t="n"/>
      <c r="DR673" s="7" t="n"/>
      <c r="DS673" s="7" t="n"/>
      <c r="DT673" s="7" t="n"/>
      <c r="DU673" s="7" t="n"/>
      <c r="DV673" s="7" t="n"/>
      <c r="DW673" s="7" t="n"/>
      <c r="DX673" s="7" t="n"/>
      <c r="DY673" s="7" t="n"/>
      <c r="DZ673" s="7" t="n"/>
      <c r="EA673" s="7" t="n"/>
      <c r="EB673" s="7" t="n"/>
      <c r="EC673" s="7" t="n"/>
      <c r="ED673" s="7" t="n"/>
      <c r="EE673" s="7" t="n"/>
      <c r="EF673" s="7" t="n"/>
      <c r="EG673" s="7" t="n"/>
      <c r="EH673" s="7" t="n"/>
      <c r="EI673" s="7" t="n"/>
      <c r="EJ673" s="7" t="n"/>
      <c r="EK673" s="7" t="n"/>
      <c r="EL673" s="7" t="n"/>
      <c r="EM673" s="7" t="n"/>
      <c r="EN673" s="7" t="n"/>
      <c r="EO673" s="7" t="n"/>
      <c r="EP673" s="7" t="n"/>
      <c r="EQ673" s="7" t="n"/>
      <c r="ER673" s="7" t="n"/>
      <c r="ES673" s="7" t="n"/>
      <c r="ET673" s="7" t="n"/>
      <c r="EU673" s="7" t="n"/>
      <c r="EV673" s="7" t="n"/>
      <c r="EW673" s="7" t="n"/>
      <c r="EX673" s="7" t="n"/>
      <c r="EY673" s="7" t="n"/>
      <c r="EZ673" s="7" t="n"/>
      <c r="FA673" s="7" t="n"/>
      <c r="FB673" s="7" t="n"/>
      <c r="FC673" s="7" t="n"/>
      <c r="FD673" s="7" t="n"/>
      <c r="FE673" s="7" t="n"/>
      <c r="FF673" s="7" t="n"/>
      <c r="FG673" s="7" t="n"/>
      <c r="FH673" s="7" t="n"/>
      <c r="FI673" s="7" t="n"/>
      <c r="FJ673" s="7" t="n"/>
      <c r="FK673" s="7" t="n"/>
      <c r="FL673" s="7" t="n"/>
      <c r="FM673" s="7" t="n"/>
      <c r="FN673" s="7" t="n"/>
      <c r="FO673" s="7" t="n"/>
      <c r="FP673" s="7" t="n"/>
      <c r="FQ673" s="7" t="n"/>
      <c r="FR673" s="7" t="n"/>
      <c r="FS673" s="7" t="n"/>
      <c r="FT673" s="7" t="n"/>
      <c r="FU673" s="7" t="n"/>
      <c r="FV673" s="7" t="n"/>
      <c r="FW673" s="7" t="n"/>
      <c r="FX673" s="7" t="n"/>
      <c r="FY673" s="7" t="n"/>
      <c r="FZ673" s="7" t="n"/>
      <c r="GA673" s="7" t="n"/>
      <c r="GB673" s="7" t="n"/>
      <c r="GC673" s="7" t="n"/>
      <c r="GD673" s="7" t="n"/>
      <c r="GE673" s="7" t="n"/>
      <c r="GF673" s="7" t="n"/>
      <c r="GG673" s="7" t="n"/>
      <c r="GH673" s="7" t="n"/>
      <c r="GI673" s="7" t="n"/>
      <c r="GJ673" s="7" t="n"/>
      <c r="GK673" s="7" t="n"/>
      <c r="GL673" s="7" t="n"/>
      <c r="GM673" s="7" t="n"/>
      <c r="GN673" s="7" t="n"/>
      <c r="GO673" s="7" t="n"/>
      <c r="GP673" s="7" t="n"/>
      <c r="GQ673" s="7" t="n"/>
      <c r="GR673" s="7" t="n"/>
      <c r="GS673" s="7" t="n"/>
      <c r="GT673" s="7" t="n"/>
      <c r="GU673" s="7" t="n"/>
      <c r="GV673" s="7" t="n"/>
      <c r="GW673" s="7" t="n"/>
      <c r="GX673" s="7" t="n"/>
      <c r="GY673" s="7" t="n"/>
      <c r="GZ673" s="7" t="n"/>
      <c r="HA673" s="7" t="n"/>
      <c r="HB673" s="7" t="n"/>
      <c r="HC673" s="7" t="n"/>
      <c r="HD673" s="7" t="n"/>
      <c r="HE673" s="7" t="n"/>
      <c r="HF673" s="7" t="n"/>
      <c r="HG673" s="7" t="n"/>
      <c r="HH673" s="7" t="n"/>
      <c r="HI673" s="7" t="n"/>
      <c r="HJ673" s="7" t="n"/>
      <c r="HK673" s="7" t="n"/>
      <c r="HL673" s="7" t="n"/>
      <c r="HM673" s="7" t="n"/>
      <c r="HN673" s="7" t="n"/>
      <c r="HO673" s="7" t="n"/>
      <c r="HP673" s="7" t="n"/>
      <c r="HQ673" s="7" t="n"/>
      <c r="HR673" s="7" t="n"/>
      <c r="HS673" s="7" t="n"/>
      <c r="HT673" s="7" t="n"/>
      <c r="HU673" s="7" t="n"/>
      <c r="HV673" s="7" t="n"/>
      <c r="HW673" s="7" t="n"/>
      <c r="HX673" s="7" t="n"/>
      <c r="HY673" s="7" t="n"/>
      <c r="HZ673" s="7" t="n"/>
      <c r="IA673" s="7" t="n"/>
      <c r="IB673" s="7" t="n"/>
      <c r="IC673" s="7" t="n"/>
      <c r="ID673" s="7" t="n"/>
      <c r="IE673" s="7" t="n"/>
      <c r="IF673" s="7" t="n"/>
      <c r="IG673" s="7" t="n"/>
      <c r="IH673" s="7" t="n"/>
      <c r="II673" s="7" t="n"/>
      <c r="IJ673" s="7" t="n"/>
      <c r="IK673" s="7" t="n"/>
      <c r="IL673" s="7" t="n"/>
      <c r="IM673" s="7" t="n"/>
      <c r="IN673" s="7" t="n"/>
      <c r="IO673" s="7" t="n"/>
    </row>
    <row customFormat="true" ht="15" outlineLevel="0" r="674" s="77">
      <c r="A674" s="69" t="n"/>
      <c r="B674" s="71" t="n"/>
      <c r="C674" s="60" t="n"/>
      <c r="D674" s="71" t="n"/>
      <c r="E674" s="62" t="n"/>
      <c r="F674" s="63" t="n"/>
      <c r="G674" s="6" t="n"/>
      <c r="H674" s="6" t="n"/>
      <c r="I674" s="6" t="n"/>
      <c r="J674" s="7" t="n"/>
      <c r="K674" s="7" t="n"/>
      <c r="L674" s="7" t="n"/>
      <c r="M674" s="7" t="n"/>
      <c r="N674" s="7" t="n"/>
      <c r="O674" s="7" t="n"/>
      <c r="P674" s="7" t="n"/>
      <c r="Q674" s="7" t="n"/>
      <c r="R674" s="7" t="n"/>
      <c r="S674" s="7" t="n"/>
      <c r="T674" s="7" t="n"/>
      <c r="U674" s="7" t="n"/>
      <c r="V674" s="7" t="n"/>
      <c r="W674" s="7" t="n"/>
      <c r="X674" s="7" t="n"/>
      <c r="Y674" s="7" t="n"/>
      <c r="Z674" s="7" t="n"/>
      <c r="AA674" s="7" t="n"/>
      <c r="AB674" s="7" t="n"/>
      <c r="AC674" s="7" t="n"/>
      <c r="AD674" s="7" t="n"/>
      <c r="AE674" s="7" t="n"/>
      <c r="AF674" s="7" t="n"/>
      <c r="AG674" s="7" t="n"/>
      <c r="AH674" s="7" t="n"/>
      <c r="AI674" s="7" t="n"/>
      <c r="AJ674" s="7" t="n"/>
      <c r="AK674" s="7" t="n"/>
      <c r="AL674" s="7" t="n"/>
      <c r="AM674" s="7" t="n"/>
      <c r="AN674" s="7" t="n"/>
      <c r="AO674" s="7" t="n"/>
      <c r="AP674" s="7" t="n"/>
      <c r="AQ674" s="7" t="n"/>
      <c r="AR674" s="7" t="n"/>
      <c r="AS674" s="7" t="n"/>
      <c r="AT674" s="7" t="n"/>
      <c r="AU674" s="7" t="n"/>
      <c r="AV674" s="7" t="n"/>
      <c r="AW674" s="7" t="n"/>
      <c r="AX674" s="7" t="n"/>
      <c r="AY674" s="7" t="n"/>
      <c r="AZ674" s="7" t="n"/>
      <c r="BA674" s="7" t="n"/>
      <c r="BB674" s="7" t="n"/>
      <c r="BC674" s="7" t="n"/>
      <c r="BD674" s="7" t="n"/>
      <c r="BE674" s="7" t="n"/>
      <c r="BF674" s="7" t="n"/>
      <c r="BG674" s="7" t="n"/>
      <c r="BH674" s="7" t="n"/>
      <c r="BI674" s="7" t="n"/>
      <c r="BJ674" s="7" t="n"/>
      <c r="BK674" s="7" t="n"/>
      <c r="BL674" s="7" t="n"/>
      <c r="BM674" s="7" t="n"/>
      <c r="BN674" s="7" t="n"/>
      <c r="BO674" s="7" t="n"/>
      <c r="BP674" s="7" t="n"/>
      <c r="BQ674" s="7" t="n"/>
      <c r="BR674" s="7" t="n"/>
      <c r="BS674" s="7" t="n"/>
      <c r="BT674" s="7" t="n"/>
      <c r="BU674" s="7" t="n"/>
      <c r="BV674" s="7" t="n"/>
      <c r="BW674" s="7" t="n"/>
      <c r="BX674" s="7" t="n"/>
      <c r="BY674" s="7" t="n"/>
      <c r="BZ674" s="7" t="n"/>
      <c r="CA674" s="7" t="n"/>
      <c r="CB674" s="7" t="n"/>
      <c r="CC674" s="7" t="n"/>
      <c r="CD674" s="7" t="n"/>
      <c r="CE674" s="7" t="n"/>
      <c r="CF674" s="7" t="n"/>
      <c r="CG674" s="7" t="n"/>
      <c r="CH674" s="7" t="n"/>
      <c r="CI674" s="7" t="n"/>
      <c r="CJ674" s="7" t="n"/>
      <c r="CK674" s="7" t="n"/>
      <c r="CL674" s="7" t="n"/>
      <c r="CM674" s="7" t="n"/>
      <c r="CN674" s="7" t="n"/>
      <c r="CO674" s="7" t="n"/>
      <c r="CP674" s="7" t="n"/>
      <c r="CQ674" s="7" t="n"/>
      <c r="CR674" s="7" t="n"/>
      <c r="CS674" s="7" t="n"/>
      <c r="CT674" s="7" t="n"/>
      <c r="CU674" s="7" t="n"/>
      <c r="CV674" s="7" t="n"/>
      <c r="CW674" s="7" t="n"/>
      <c r="CX674" s="7" t="n"/>
      <c r="CY674" s="7" t="n"/>
      <c r="CZ674" s="7" t="n"/>
      <c r="DA674" s="7" t="n"/>
      <c r="DB674" s="7" t="n"/>
      <c r="DC674" s="7" t="n"/>
      <c r="DD674" s="7" t="n"/>
      <c r="DE674" s="7" t="n"/>
      <c r="DF674" s="7" t="n"/>
      <c r="DG674" s="7" t="n"/>
      <c r="DH674" s="7" t="n"/>
      <c r="DI674" s="7" t="n"/>
      <c r="DJ674" s="7" t="n"/>
      <c r="DK674" s="7" t="n"/>
      <c r="DL674" s="7" t="n"/>
      <c r="DM674" s="7" t="n"/>
      <c r="DN674" s="7" t="n"/>
      <c r="DO674" s="7" t="n"/>
      <c r="DP674" s="7" t="n"/>
      <c r="DQ674" s="7" t="n"/>
      <c r="DR674" s="7" t="n"/>
      <c r="DS674" s="7" t="n"/>
      <c r="DT674" s="7" t="n"/>
      <c r="DU674" s="7" t="n"/>
      <c r="DV674" s="7" t="n"/>
      <c r="DW674" s="7" t="n"/>
      <c r="DX674" s="7" t="n"/>
      <c r="DY674" s="7" t="n"/>
      <c r="DZ674" s="7" t="n"/>
      <c r="EA674" s="7" t="n"/>
      <c r="EB674" s="7" t="n"/>
      <c r="EC674" s="7" t="n"/>
      <c r="ED674" s="7" t="n"/>
      <c r="EE674" s="7" t="n"/>
      <c r="EF674" s="7" t="n"/>
      <c r="EG674" s="7" t="n"/>
      <c r="EH674" s="7" t="n"/>
      <c r="EI674" s="7" t="n"/>
      <c r="EJ674" s="7" t="n"/>
      <c r="EK674" s="7" t="n"/>
      <c r="EL674" s="7" t="n"/>
      <c r="EM674" s="7" t="n"/>
      <c r="EN674" s="7" t="n"/>
      <c r="EO674" s="7" t="n"/>
      <c r="EP674" s="7" t="n"/>
      <c r="EQ674" s="7" t="n"/>
      <c r="ER674" s="7" t="n"/>
      <c r="ES674" s="7" t="n"/>
      <c r="ET674" s="7" t="n"/>
      <c r="EU674" s="7" t="n"/>
      <c r="EV674" s="7" t="n"/>
      <c r="EW674" s="7" t="n"/>
      <c r="EX674" s="7" t="n"/>
      <c r="EY674" s="7" t="n"/>
      <c r="EZ674" s="7" t="n"/>
      <c r="FA674" s="7" t="n"/>
      <c r="FB674" s="7" t="n"/>
      <c r="FC674" s="7" t="n"/>
      <c r="FD674" s="7" t="n"/>
      <c r="FE674" s="7" t="n"/>
      <c r="FF674" s="7" t="n"/>
      <c r="FG674" s="7" t="n"/>
      <c r="FH674" s="7" t="n"/>
      <c r="FI674" s="7" t="n"/>
      <c r="FJ674" s="7" t="n"/>
      <c r="FK674" s="7" t="n"/>
      <c r="FL674" s="7" t="n"/>
      <c r="FM674" s="7" t="n"/>
      <c r="FN674" s="7" t="n"/>
      <c r="FO674" s="7" t="n"/>
      <c r="FP674" s="7" t="n"/>
      <c r="FQ674" s="7" t="n"/>
      <c r="FR674" s="7" t="n"/>
      <c r="FS674" s="7" t="n"/>
      <c r="FT674" s="7" t="n"/>
      <c r="FU674" s="7" t="n"/>
      <c r="FV674" s="7" t="n"/>
      <c r="FW674" s="7" t="n"/>
      <c r="FX674" s="7" t="n"/>
      <c r="FY674" s="7" t="n"/>
      <c r="FZ674" s="7" t="n"/>
      <c r="GA674" s="7" t="n"/>
      <c r="GB674" s="7" t="n"/>
      <c r="GC674" s="7" t="n"/>
      <c r="GD674" s="7" t="n"/>
      <c r="GE674" s="7" t="n"/>
      <c r="GF674" s="7" t="n"/>
      <c r="GG674" s="7" t="n"/>
      <c r="GH674" s="7" t="n"/>
      <c r="GI674" s="7" t="n"/>
      <c r="GJ674" s="7" t="n"/>
      <c r="GK674" s="7" t="n"/>
      <c r="GL674" s="7" t="n"/>
      <c r="GM674" s="7" t="n"/>
      <c r="GN674" s="7" t="n"/>
      <c r="GO674" s="7" t="n"/>
      <c r="GP674" s="7" t="n"/>
      <c r="GQ674" s="7" t="n"/>
      <c r="GR674" s="7" t="n"/>
      <c r="GS674" s="7" t="n"/>
      <c r="GT674" s="7" t="n"/>
      <c r="GU674" s="7" t="n"/>
      <c r="GV674" s="7" t="n"/>
      <c r="GW674" s="7" t="n"/>
      <c r="GX674" s="7" t="n"/>
      <c r="GY674" s="7" t="n"/>
      <c r="GZ674" s="7" t="n"/>
      <c r="HA674" s="7" t="n"/>
      <c r="HB674" s="7" t="n"/>
      <c r="HC674" s="7" t="n"/>
      <c r="HD674" s="7" t="n"/>
      <c r="HE674" s="7" t="n"/>
      <c r="HF674" s="7" t="n"/>
      <c r="HG674" s="7" t="n"/>
      <c r="HH674" s="7" t="n"/>
      <c r="HI674" s="7" t="n"/>
      <c r="HJ674" s="7" t="n"/>
      <c r="HK674" s="7" t="n"/>
      <c r="HL674" s="7" t="n"/>
      <c r="HM674" s="7" t="n"/>
      <c r="HN674" s="7" t="n"/>
      <c r="HO674" s="7" t="n"/>
      <c r="HP674" s="7" t="n"/>
      <c r="HQ674" s="7" t="n"/>
      <c r="HR674" s="7" t="n"/>
      <c r="HS674" s="7" t="n"/>
      <c r="HT674" s="7" t="n"/>
      <c r="HU674" s="7" t="n"/>
      <c r="HV674" s="7" t="n"/>
      <c r="HW674" s="7" t="n"/>
      <c r="HX674" s="7" t="n"/>
      <c r="HY674" s="7" t="n"/>
      <c r="HZ674" s="7" t="n"/>
      <c r="IA674" s="7" t="n"/>
      <c r="IB674" s="7" t="n"/>
      <c r="IC674" s="7" t="n"/>
      <c r="ID674" s="7" t="n"/>
      <c r="IE674" s="7" t="n"/>
      <c r="IF674" s="7" t="n"/>
      <c r="IG674" s="7" t="n"/>
      <c r="IH674" s="7" t="n"/>
      <c r="II674" s="7" t="n"/>
      <c r="IJ674" s="7" t="n"/>
      <c r="IK674" s="7" t="n"/>
      <c r="IL674" s="7" t="n"/>
      <c r="IM674" s="7" t="n"/>
      <c r="IN674" s="7" t="n"/>
      <c r="IO674" s="7" t="n"/>
    </row>
    <row customFormat="true" ht="15" outlineLevel="0" r="675" s="77">
      <c r="A675" s="69" t="n"/>
      <c r="B675" s="71" t="n"/>
      <c r="C675" s="60" t="n"/>
      <c r="D675" s="71" t="n"/>
      <c r="E675" s="62" t="n"/>
      <c r="F675" s="63" t="n"/>
      <c r="G675" s="6" t="n"/>
      <c r="H675" s="6" t="n"/>
      <c r="I675" s="6" t="n"/>
      <c r="J675" s="7" t="n"/>
      <c r="K675" s="7" t="n"/>
      <c r="L675" s="7" t="n"/>
      <c r="M675" s="7" t="n"/>
      <c r="N675" s="7" t="n"/>
      <c r="O675" s="7" t="n"/>
      <c r="P675" s="7" t="n"/>
      <c r="Q675" s="7" t="n"/>
      <c r="R675" s="7" t="n"/>
      <c r="S675" s="7" t="n"/>
      <c r="T675" s="7" t="n"/>
      <c r="U675" s="7" t="n"/>
      <c r="V675" s="7" t="n"/>
      <c r="W675" s="7" t="n"/>
      <c r="X675" s="7" t="n"/>
      <c r="Y675" s="7" t="n"/>
      <c r="Z675" s="7" t="n"/>
      <c r="AA675" s="7" t="n"/>
      <c r="AB675" s="7" t="n"/>
      <c r="AC675" s="7" t="n"/>
      <c r="AD675" s="7" t="n"/>
      <c r="AE675" s="7" t="n"/>
      <c r="AF675" s="7" t="n"/>
      <c r="AG675" s="7" t="n"/>
      <c r="AH675" s="7" t="n"/>
      <c r="AI675" s="7" t="n"/>
      <c r="AJ675" s="7" t="n"/>
      <c r="AK675" s="7" t="n"/>
      <c r="AL675" s="7" t="n"/>
      <c r="AM675" s="7" t="n"/>
      <c r="AN675" s="7" t="n"/>
      <c r="AO675" s="7" t="n"/>
      <c r="AP675" s="7" t="n"/>
      <c r="AQ675" s="7" t="n"/>
      <c r="AR675" s="7" t="n"/>
      <c r="AS675" s="7" t="n"/>
      <c r="AT675" s="7" t="n"/>
      <c r="AU675" s="7" t="n"/>
      <c r="AV675" s="7" t="n"/>
      <c r="AW675" s="7" t="n"/>
      <c r="AX675" s="7" t="n"/>
      <c r="AY675" s="7" t="n"/>
      <c r="AZ675" s="7" t="n"/>
      <c r="BA675" s="7" t="n"/>
      <c r="BB675" s="7" t="n"/>
      <c r="BC675" s="7" t="n"/>
      <c r="BD675" s="7" t="n"/>
      <c r="BE675" s="7" t="n"/>
      <c r="BF675" s="7" t="n"/>
      <c r="BG675" s="7" t="n"/>
      <c r="BH675" s="7" t="n"/>
      <c r="BI675" s="7" t="n"/>
      <c r="BJ675" s="7" t="n"/>
      <c r="BK675" s="7" t="n"/>
      <c r="BL675" s="7" t="n"/>
      <c r="BM675" s="7" t="n"/>
      <c r="BN675" s="7" t="n"/>
      <c r="BO675" s="7" t="n"/>
      <c r="BP675" s="7" t="n"/>
      <c r="BQ675" s="7" t="n"/>
      <c r="BR675" s="7" t="n"/>
      <c r="BS675" s="7" t="n"/>
      <c r="BT675" s="7" t="n"/>
      <c r="BU675" s="7" t="n"/>
      <c r="BV675" s="7" t="n"/>
      <c r="BW675" s="7" t="n"/>
      <c r="BX675" s="7" t="n"/>
      <c r="BY675" s="7" t="n"/>
      <c r="BZ675" s="7" t="n"/>
      <c r="CA675" s="7" t="n"/>
      <c r="CB675" s="7" t="n"/>
      <c r="CC675" s="7" t="n"/>
      <c r="CD675" s="7" t="n"/>
      <c r="CE675" s="7" t="n"/>
      <c r="CF675" s="7" t="n"/>
      <c r="CG675" s="7" t="n"/>
      <c r="CH675" s="7" t="n"/>
      <c r="CI675" s="7" t="n"/>
      <c r="CJ675" s="7" t="n"/>
      <c r="CK675" s="7" t="n"/>
      <c r="CL675" s="7" t="n"/>
      <c r="CM675" s="7" t="n"/>
      <c r="CN675" s="7" t="n"/>
      <c r="CO675" s="7" t="n"/>
      <c r="CP675" s="7" t="n"/>
      <c r="CQ675" s="7" t="n"/>
      <c r="CR675" s="7" t="n"/>
      <c r="CS675" s="7" t="n"/>
      <c r="CT675" s="7" t="n"/>
      <c r="CU675" s="7" t="n"/>
      <c r="CV675" s="7" t="n"/>
      <c r="CW675" s="7" t="n"/>
      <c r="CX675" s="7" t="n"/>
      <c r="CY675" s="7" t="n"/>
      <c r="CZ675" s="7" t="n"/>
      <c r="DA675" s="7" t="n"/>
      <c r="DB675" s="7" t="n"/>
      <c r="DC675" s="7" t="n"/>
      <c r="DD675" s="7" t="n"/>
      <c r="DE675" s="7" t="n"/>
      <c r="DF675" s="7" t="n"/>
      <c r="DG675" s="7" t="n"/>
      <c r="DH675" s="7" t="n"/>
      <c r="DI675" s="7" t="n"/>
      <c r="DJ675" s="7" t="n"/>
      <c r="DK675" s="7" t="n"/>
      <c r="DL675" s="7" t="n"/>
      <c r="DM675" s="7" t="n"/>
      <c r="DN675" s="7" t="n"/>
      <c r="DO675" s="7" t="n"/>
      <c r="DP675" s="7" t="n"/>
      <c r="DQ675" s="7" t="n"/>
      <c r="DR675" s="7" t="n"/>
      <c r="DS675" s="7" t="n"/>
      <c r="DT675" s="7" t="n"/>
      <c r="DU675" s="7" t="n"/>
      <c r="DV675" s="7" t="n"/>
      <c r="DW675" s="7" t="n"/>
      <c r="DX675" s="7" t="n"/>
      <c r="DY675" s="7" t="n"/>
      <c r="DZ675" s="7" t="n"/>
      <c r="EA675" s="7" t="n"/>
      <c r="EB675" s="7" t="n"/>
      <c r="EC675" s="7" t="n"/>
      <c r="ED675" s="7" t="n"/>
      <c r="EE675" s="7" t="n"/>
      <c r="EF675" s="7" t="n"/>
      <c r="EG675" s="7" t="n"/>
      <c r="EH675" s="7" t="n"/>
      <c r="EI675" s="7" t="n"/>
      <c r="EJ675" s="7" t="n"/>
      <c r="EK675" s="7" t="n"/>
      <c r="EL675" s="7" t="n"/>
      <c r="EM675" s="7" t="n"/>
      <c r="EN675" s="7" t="n"/>
      <c r="EO675" s="7" t="n"/>
      <c r="EP675" s="7" t="n"/>
      <c r="EQ675" s="7" t="n"/>
      <c r="ER675" s="7" t="n"/>
      <c r="ES675" s="7" t="n"/>
      <c r="ET675" s="7" t="n"/>
      <c r="EU675" s="7" t="n"/>
      <c r="EV675" s="7" t="n"/>
      <c r="EW675" s="7" t="n"/>
      <c r="EX675" s="7" t="n"/>
      <c r="EY675" s="7" t="n"/>
      <c r="EZ675" s="7" t="n"/>
      <c r="FA675" s="7" t="n"/>
      <c r="FB675" s="7" t="n"/>
      <c r="FC675" s="7" t="n"/>
      <c r="FD675" s="7" t="n"/>
      <c r="FE675" s="7" t="n"/>
      <c r="FF675" s="7" t="n"/>
      <c r="FG675" s="7" t="n"/>
      <c r="FH675" s="7" t="n"/>
      <c r="FI675" s="7" t="n"/>
      <c r="FJ675" s="7" t="n"/>
      <c r="FK675" s="7" t="n"/>
      <c r="FL675" s="7" t="n"/>
      <c r="FM675" s="7" t="n"/>
      <c r="FN675" s="7" t="n"/>
      <c r="FO675" s="7" t="n"/>
      <c r="FP675" s="7" t="n"/>
      <c r="FQ675" s="7" t="n"/>
      <c r="FR675" s="7" t="n"/>
      <c r="FS675" s="7" t="n"/>
      <c r="FT675" s="7" t="n"/>
      <c r="FU675" s="7" t="n"/>
      <c r="FV675" s="7" t="n"/>
      <c r="FW675" s="7" t="n"/>
      <c r="FX675" s="7" t="n"/>
      <c r="FY675" s="7" t="n"/>
      <c r="FZ675" s="7" t="n"/>
      <c r="GA675" s="7" t="n"/>
      <c r="GB675" s="7" t="n"/>
      <c r="GC675" s="7" t="n"/>
      <c r="GD675" s="7" t="n"/>
      <c r="GE675" s="7" t="n"/>
      <c r="GF675" s="7" t="n"/>
      <c r="GG675" s="7" t="n"/>
      <c r="GH675" s="7" t="n"/>
      <c r="GI675" s="7" t="n"/>
      <c r="GJ675" s="7" t="n"/>
      <c r="GK675" s="7" t="n"/>
      <c r="GL675" s="7" t="n"/>
      <c r="GM675" s="7" t="n"/>
      <c r="GN675" s="7" t="n"/>
      <c r="GO675" s="7" t="n"/>
      <c r="GP675" s="7" t="n"/>
      <c r="GQ675" s="7" t="n"/>
      <c r="GR675" s="7" t="n"/>
      <c r="GS675" s="7" t="n"/>
      <c r="GT675" s="7" t="n"/>
      <c r="GU675" s="7" t="n"/>
      <c r="GV675" s="7" t="n"/>
      <c r="GW675" s="7" t="n"/>
      <c r="GX675" s="7" t="n"/>
      <c r="GY675" s="7" t="n"/>
      <c r="GZ675" s="7" t="n"/>
      <c r="HA675" s="7" t="n"/>
      <c r="HB675" s="7" t="n"/>
      <c r="HC675" s="7" t="n"/>
      <c r="HD675" s="7" t="n"/>
      <c r="HE675" s="7" t="n"/>
      <c r="HF675" s="7" t="n"/>
      <c r="HG675" s="7" t="n"/>
      <c r="HH675" s="7" t="n"/>
      <c r="HI675" s="7" t="n"/>
      <c r="HJ675" s="7" t="n"/>
      <c r="HK675" s="7" t="n"/>
      <c r="HL675" s="7" t="n"/>
      <c r="HM675" s="7" t="n"/>
      <c r="HN675" s="7" t="n"/>
      <c r="HO675" s="7" t="n"/>
      <c r="HP675" s="7" t="n"/>
      <c r="HQ675" s="7" t="n"/>
      <c r="HR675" s="7" t="n"/>
      <c r="HS675" s="7" t="n"/>
      <c r="HT675" s="7" t="n"/>
      <c r="HU675" s="7" t="n"/>
      <c r="HV675" s="7" t="n"/>
      <c r="HW675" s="7" t="n"/>
      <c r="HX675" s="7" t="n"/>
      <c r="HY675" s="7" t="n"/>
      <c r="HZ675" s="7" t="n"/>
      <c r="IA675" s="7" t="n"/>
      <c r="IB675" s="7" t="n"/>
      <c r="IC675" s="7" t="n"/>
      <c r="ID675" s="7" t="n"/>
      <c r="IE675" s="7" t="n"/>
      <c r="IF675" s="7" t="n"/>
      <c r="IG675" s="7" t="n"/>
      <c r="IH675" s="7" t="n"/>
      <c r="II675" s="7" t="n"/>
      <c r="IJ675" s="7" t="n"/>
      <c r="IK675" s="7" t="n"/>
      <c r="IL675" s="7" t="n"/>
      <c r="IM675" s="7" t="n"/>
      <c r="IN675" s="7" t="n"/>
      <c r="IO675" s="7" t="n"/>
    </row>
    <row customFormat="true" ht="15" outlineLevel="0" r="676" s="77">
      <c r="A676" s="69" t="n"/>
      <c r="B676" s="71" t="n"/>
      <c r="C676" s="60" t="n"/>
      <c r="D676" s="71" t="n"/>
      <c r="E676" s="62" t="n"/>
      <c r="F676" s="63" t="n"/>
      <c r="G676" s="6" t="n"/>
      <c r="H676" s="6" t="n"/>
      <c r="I676" s="6" t="n"/>
      <c r="J676" s="7" t="n"/>
      <c r="K676" s="7" t="n"/>
      <c r="L676" s="7" t="n"/>
      <c r="M676" s="7" t="n"/>
      <c r="N676" s="7" t="n"/>
      <c r="O676" s="7" t="n"/>
      <c r="P676" s="7" t="n"/>
      <c r="Q676" s="7" t="n"/>
      <c r="R676" s="7" t="n"/>
      <c r="S676" s="7" t="n"/>
      <c r="T676" s="7" t="n"/>
      <c r="U676" s="7" t="n"/>
      <c r="V676" s="7" t="n"/>
      <c r="W676" s="7" t="n"/>
      <c r="X676" s="7" t="n"/>
      <c r="Y676" s="7" t="n"/>
      <c r="Z676" s="7" t="n"/>
      <c r="AA676" s="7" t="n"/>
      <c r="AB676" s="7" t="n"/>
      <c r="AC676" s="7" t="n"/>
      <c r="AD676" s="7" t="n"/>
      <c r="AE676" s="7" t="n"/>
      <c r="AF676" s="7" t="n"/>
      <c r="AG676" s="7" t="n"/>
      <c r="AH676" s="7" t="n"/>
      <c r="AI676" s="7" t="n"/>
      <c r="AJ676" s="7" t="n"/>
      <c r="AK676" s="7" t="n"/>
      <c r="AL676" s="7" t="n"/>
      <c r="AM676" s="7" t="n"/>
      <c r="AN676" s="7" t="n"/>
      <c r="AO676" s="7" t="n"/>
      <c r="AP676" s="7" t="n"/>
      <c r="AQ676" s="7" t="n"/>
      <c r="AR676" s="7" t="n"/>
      <c r="AS676" s="7" t="n"/>
      <c r="AT676" s="7" t="n"/>
      <c r="AU676" s="7" t="n"/>
      <c r="AV676" s="7" t="n"/>
      <c r="AW676" s="7" t="n"/>
      <c r="AX676" s="7" t="n"/>
      <c r="AY676" s="7" t="n"/>
      <c r="AZ676" s="7" t="n"/>
      <c r="BA676" s="7" t="n"/>
      <c r="BB676" s="7" t="n"/>
      <c r="BC676" s="7" t="n"/>
      <c r="BD676" s="7" t="n"/>
      <c r="BE676" s="7" t="n"/>
      <c r="BF676" s="7" t="n"/>
      <c r="BG676" s="7" t="n"/>
      <c r="BH676" s="7" t="n"/>
      <c r="BI676" s="7" t="n"/>
      <c r="BJ676" s="7" t="n"/>
      <c r="BK676" s="7" t="n"/>
      <c r="BL676" s="7" t="n"/>
      <c r="BM676" s="7" t="n"/>
      <c r="BN676" s="7" t="n"/>
      <c r="BO676" s="7" t="n"/>
      <c r="BP676" s="7" t="n"/>
      <c r="BQ676" s="7" t="n"/>
      <c r="BR676" s="7" t="n"/>
      <c r="BS676" s="7" t="n"/>
      <c r="BT676" s="7" t="n"/>
      <c r="BU676" s="7" t="n"/>
      <c r="BV676" s="7" t="n"/>
      <c r="BW676" s="7" t="n"/>
      <c r="BX676" s="7" t="n"/>
      <c r="BY676" s="7" t="n"/>
      <c r="BZ676" s="7" t="n"/>
      <c r="CA676" s="7" t="n"/>
      <c r="CB676" s="7" t="n"/>
      <c r="CC676" s="7" t="n"/>
      <c r="CD676" s="7" t="n"/>
      <c r="CE676" s="7" t="n"/>
      <c r="CF676" s="7" t="n"/>
      <c r="CG676" s="7" t="n"/>
      <c r="CH676" s="7" t="n"/>
      <c r="CI676" s="7" t="n"/>
      <c r="CJ676" s="7" t="n"/>
      <c r="CK676" s="7" t="n"/>
      <c r="CL676" s="7" t="n"/>
      <c r="CM676" s="7" t="n"/>
      <c r="CN676" s="7" t="n"/>
      <c r="CO676" s="7" t="n"/>
      <c r="CP676" s="7" t="n"/>
      <c r="CQ676" s="7" t="n"/>
      <c r="CR676" s="7" t="n"/>
      <c r="CS676" s="7" t="n"/>
      <c r="CT676" s="7" t="n"/>
      <c r="CU676" s="7" t="n"/>
      <c r="CV676" s="7" t="n"/>
      <c r="CW676" s="7" t="n"/>
      <c r="CX676" s="7" t="n"/>
      <c r="CY676" s="7" t="n"/>
      <c r="CZ676" s="7" t="n"/>
      <c r="DA676" s="7" t="n"/>
      <c r="DB676" s="7" t="n"/>
      <c r="DC676" s="7" t="n"/>
      <c r="DD676" s="7" t="n"/>
      <c r="DE676" s="7" t="n"/>
      <c r="DF676" s="7" t="n"/>
      <c r="DG676" s="7" t="n"/>
      <c r="DH676" s="7" t="n"/>
      <c r="DI676" s="7" t="n"/>
      <c r="DJ676" s="7" t="n"/>
      <c r="DK676" s="7" t="n"/>
      <c r="DL676" s="7" t="n"/>
      <c r="DM676" s="7" t="n"/>
      <c r="DN676" s="7" t="n"/>
      <c r="DO676" s="7" t="n"/>
      <c r="DP676" s="7" t="n"/>
      <c r="DQ676" s="7" t="n"/>
      <c r="DR676" s="7" t="n"/>
      <c r="DS676" s="7" t="n"/>
      <c r="DT676" s="7" t="n"/>
      <c r="DU676" s="7" t="n"/>
      <c r="DV676" s="7" t="n"/>
      <c r="DW676" s="7" t="n"/>
      <c r="DX676" s="7" t="n"/>
      <c r="DY676" s="7" t="n"/>
      <c r="DZ676" s="7" t="n"/>
      <c r="EA676" s="7" t="n"/>
      <c r="EB676" s="7" t="n"/>
      <c r="EC676" s="7" t="n"/>
      <c r="ED676" s="7" t="n"/>
      <c r="EE676" s="7" t="n"/>
      <c r="EF676" s="7" t="n"/>
      <c r="EG676" s="7" t="n"/>
      <c r="EH676" s="7" t="n"/>
      <c r="EI676" s="7" t="n"/>
      <c r="EJ676" s="7" t="n"/>
      <c r="EK676" s="7" t="n"/>
      <c r="EL676" s="7" t="n"/>
      <c r="EM676" s="7" t="n"/>
      <c r="EN676" s="7" t="n"/>
      <c r="EO676" s="7" t="n"/>
      <c r="EP676" s="7" t="n"/>
      <c r="EQ676" s="7" t="n"/>
      <c r="ER676" s="7" t="n"/>
      <c r="ES676" s="7" t="n"/>
      <c r="ET676" s="7" t="n"/>
      <c r="EU676" s="7" t="n"/>
      <c r="EV676" s="7" t="n"/>
      <c r="EW676" s="7" t="n"/>
      <c r="EX676" s="7" t="n"/>
      <c r="EY676" s="7" t="n"/>
      <c r="EZ676" s="7" t="n"/>
      <c r="FA676" s="7" t="n"/>
      <c r="FB676" s="7" t="n"/>
      <c r="FC676" s="7" t="n"/>
      <c r="FD676" s="7" t="n"/>
      <c r="FE676" s="7" t="n"/>
      <c r="FF676" s="7" t="n"/>
      <c r="FG676" s="7" t="n"/>
      <c r="FH676" s="7" t="n"/>
      <c r="FI676" s="7" t="n"/>
      <c r="FJ676" s="7" t="n"/>
      <c r="FK676" s="7" t="n"/>
      <c r="FL676" s="7" t="n"/>
      <c r="FM676" s="7" t="n"/>
      <c r="FN676" s="7" t="n"/>
      <c r="FO676" s="7" t="n"/>
      <c r="FP676" s="7" t="n"/>
      <c r="FQ676" s="7" t="n"/>
      <c r="FR676" s="7" t="n"/>
      <c r="FS676" s="7" t="n"/>
      <c r="FT676" s="7" t="n"/>
      <c r="FU676" s="7" t="n"/>
      <c r="FV676" s="7" t="n"/>
      <c r="FW676" s="7" t="n"/>
      <c r="FX676" s="7" t="n"/>
      <c r="FY676" s="7" t="n"/>
      <c r="FZ676" s="7" t="n"/>
      <c r="GA676" s="7" t="n"/>
      <c r="GB676" s="7" t="n"/>
      <c r="GC676" s="7" t="n"/>
      <c r="GD676" s="7" t="n"/>
      <c r="GE676" s="7" t="n"/>
      <c r="GF676" s="7" t="n"/>
      <c r="GG676" s="7" t="n"/>
      <c r="GH676" s="7" t="n"/>
      <c r="GI676" s="7" t="n"/>
      <c r="GJ676" s="7" t="n"/>
      <c r="GK676" s="7" t="n"/>
      <c r="GL676" s="7" t="n"/>
      <c r="GM676" s="7" t="n"/>
      <c r="GN676" s="7" t="n"/>
      <c r="GO676" s="7" t="n"/>
      <c r="GP676" s="7" t="n"/>
      <c r="GQ676" s="7" t="n"/>
      <c r="GR676" s="7" t="n"/>
      <c r="GS676" s="7" t="n"/>
      <c r="GT676" s="7" t="n"/>
      <c r="GU676" s="7" t="n"/>
      <c r="GV676" s="7" t="n"/>
      <c r="GW676" s="7" t="n"/>
      <c r="GX676" s="7" t="n"/>
      <c r="GY676" s="7" t="n"/>
      <c r="GZ676" s="7" t="n"/>
      <c r="HA676" s="7" t="n"/>
      <c r="HB676" s="7" t="n"/>
      <c r="HC676" s="7" t="n"/>
      <c r="HD676" s="7" t="n"/>
      <c r="HE676" s="7" t="n"/>
      <c r="HF676" s="7" t="n"/>
      <c r="HG676" s="7" t="n"/>
      <c r="HH676" s="7" t="n"/>
      <c r="HI676" s="7" t="n"/>
      <c r="HJ676" s="7" t="n"/>
      <c r="HK676" s="7" t="n"/>
      <c r="HL676" s="7" t="n"/>
      <c r="HM676" s="7" t="n"/>
      <c r="HN676" s="7" t="n"/>
      <c r="HO676" s="7" t="n"/>
      <c r="HP676" s="7" t="n"/>
      <c r="HQ676" s="7" t="n"/>
      <c r="HR676" s="7" t="n"/>
      <c r="HS676" s="7" t="n"/>
      <c r="HT676" s="7" t="n"/>
      <c r="HU676" s="7" t="n"/>
      <c r="HV676" s="7" t="n"/>
      <c r="HW676" s="7" t="n"/>
      <c r="HX676" s="7" t="n"/>
      <c r="HY676" s="7" t="n"/>
      <c r="HZ676" s="7" t="n"/>
      <c r="IA676" s="7" t="n"/>
      <c r="IB676" s="7" t="n"/>
      <c r="IC676" s="7" t="n"/>
      <c r="ID676" s="7" t="n"/>
      <c r="IE676" s="7" t="n"/>
      <c r="IF676" s="7" t="n"/>
      <c r="IG676" s="7" t="n"/>
      <c r="IH676" s="7" t="n"/>
      <c r="II676" s="7" t="n"/>
      <c r="IJ676" s="7" t="n"/>
      <c r="IK676" s="7" t="n"/>
      <c r="IL676" s="7" t="n"/>
      <c r="IM676" s="7" t="n"/>
      <c r="IN676" s="7" t="n"/>
      <c r="IO676" s="7" t="n"/>
    </row>
    <row customFormat="true" ht="15" outlineLevel="0" r="677" s="77">
      <c r="A677" s="69" t="n"/>
      <c r="B677" s="71" t="n"/>
      <c r="C677" s="60" t="n"/>
      <c r="D677" s="71" t="n"/>
      <c r="E677" s="62" t="n"/>
      <c r="F677" s="63" t="n"/>
      <c r="G677" s="6" t="n"/>
      <c r="H677" s="6" t="n"/>
      <c r="I677" s="6" t="n"/>
      <c r="J677" s="7" t="n"/>
      <c r="K677" s="7" t="n"/>
      <c r="L677" s="7" t="n"/>
      <c r="M677" s="7" t="n"/>
      <c r="N677" s="7" t="n"/>
      <c r="O677" s="7" t="n"/>
      <c r="P677" s="7" t="n"/>
      <c r="Q677" s="7" t="n"/>
      <c r="R677" s="7" t="n"/>
      <c r="S677" s="7" t="n"/>
      <c r="T677" s="7" t="n"/>
      <c r="U677" s="7" t="n"/>
      <c r="V677" s="7" t="n"/>
      <c r="W677" s="7" t="n"/>
      <c r="X677" s="7" t="n"/>
      <c r="Y677" s="7" t="n"/>
      <c r="Z677" s="7" t="n"/>
      <c r="AA677" s="7" t="n"/>
      <c r="AB677" s="7" t="n"/>
      <c r="AC677" s="7" t="n"/>
      <c r="AD677" s="7" t="n"/>
      <c r="AE677" s="7" t="n"/>
      <c r="AF677" s="7" t="n"/>
      <c r="AG677" s="7" t="n"/>
      <c r="AH677" s="7" t="n"/>
      <c r="AI677" s="7" t="n"/>
      <c r="AJ677" s="7" t="n"/>
      <c r="AK677" s="7" t="n"/>
      <c r="AL677" s="7" t="n"/>
      <c r="AM677" s="7" t="n"/>
      <c r="AN677" s="7" t="n"/>
      <c r="AO677" s="7" t="n"/>
      <c r="AP677" s="7" t="n"/>
      <c r="AQ677" s="7" t="n"/>
      <c r="AR677" s="7" t="n"/>
      <c r="AS677" s="7" t="n"/>
      <c r="AT677" s="7" t="n"/>
      <c r="AU677" s="7" t="n"/>
      <c r="AV677" s="7" t="n"/>
      <c r="AW677" s="7" t="n"/>
      <c r="AX677" s="7" t="n"/>
      <c r="AY677" s="7" t="n"/>
      <c r="AZ677" s="7" t="n"/>
      <c r="BA677" s="7" t="n"/>
      <c r="BB677" s="7" t="n"/>
      <c r="BC677" s="7" t="n"/>
      <c r="BD677" s="7" t="n"/>
      <c r="BE677" s="7" t="n"/>
      <c r="BF677" s="7" t="n"/>
      <c r="BG677" s="7" t="n"/>
      <c r="BH677" s="7" t="n"/>
      <c r="BI677" s="7" t="n"/>
      <c r="BJ677" s="7" t="n"/>
      <c r="BK677" s="7" t="n"/>
      <c r="BL677" s="7" t="n"/>
      <c r="BM677" s="7" t="n"/>
      <c r="BN677" s="7" t="n"/>
      <c r="BO677" s="7" t="n"/>
      <c r="BP677" s="7" t="n"/>
      <c r="BQ677" s="7" t="n"/>
      <c r="BR677" s="7" t="n"/>
      <c r="BS677" s="7" t="n"/>
      <c r="BT677" s="7" t="n"/>
      <c r="BU677" s="7" t="n"/>
      <c r="BV677" s="7" t="n"/>
      <c r="BW677" s="7" t="n"/>
      <c r="BX677" s="7" t="n"/>
      <c r="BY677" s="7" t="n"/>
      <c r="BZ677" s="7" t="n"/>
      <c r="CA677" s="7" t="n"/>
      <c r="CB677" s="7" t="n"/>
      <c r="CC677" s="7" t="n"/>
      <c r="CD677" s="7" t="n"/>
      <c r="CE677" s="7" t="n"/>
      <c r="CF677" s="7" t="n"/>
      <c r="CG677" s="7" t="n"/>
      <c r="CH677" s="7" t="n"/>
      <c r="CI677" s="7" t="n"/>
      <c r="CJ677" s="7" t="n"/>
      <c r="CK677" s="7" t="n"/>
      <c r="CL677" s="7" t="n"/>
      <c r="CM677" s="7" t="n"/>
      <c r="CN677" s="7" t="n"/>
      <c r="CO677" s="7" t="n"/>
      <c r="CP677" s="7" t="n"/>
      <c r="CQ677" s="7" t="n"/>
      <c r="CR677" s="7" t="n"/>
      <c r="CS677" s="7" t="n"/>
      <c r="CT677" s="7" t="n"/>
      <c r="CU677" s="7" t="n"/>
      <c r="CV677" s="7" t="n"/>
      <c r="CW677" s="7" t="n"/>
      <c r="CX677" s="7" t="n"/>
      <c r="CY677" s="7" t="n"/>
      <c r="CZ677" s="7" t="n"/>
      <c r="DA677" s="7" t="n"/>
      <c r="DB677" s="7" t="n"/>
      <c r="DC677" s="7" t="n"/>
      <c r="DD677" s="7" t="n"/>
      <c r="DE677" s="7" t="n"/>
      <c r="DF677" s="7" t="n"/>
      <c r="DG677" s="7" t="n"/>
      <c r="DH677" s="7" t="n"/>
      <c r="DI677" s="7" t="n"/>
      <c r="DJ677" s="7" t="n"/>
      <c r="DK677" s="7" t="n"/>
      <c r="DL677" s="7" t="n"/>
      <c r="DM677" s="7" t="n"/>
      <c r="DN677" s="7" t="n"/>
      <c r="DO677" s="7" t="n"/>
      <c r="DP677" s="7" t="n"/>
      <c r="DQ677" s="7" t="n"/>
      <c r="DR677" s="7" t="n"/>
      <c r="DS677" s="7" t="n"/>
      <c r="DT677" s="7" t="n"/>
      <c r="DU677" s="7" t="n"/>
      <c r="DV677" s="7" t="n"/>
      <c r="DW677" s="7" t="n"/>
      <c r="DX677" s="7" t="n"/>
      <c r="DY677" s="7" t="n"/>
      <c r="DZ677" s="7" t="n"/>
      <c r="EA677" s="7" t="n"/>
      <c r="EB677" s="7" t="n"/>
      <c r="EC677" s="7" t="n"/>
      <c r="ED677" s="7" t="n"/>
      <c r="EE677" s="7" t="n"/>
      <c r="EF677" s="7" t="n"/>
      <c r="EG677" s="7" t="n"/>
      <c r="EH677" s="7" t="n"/>
      <c r="EI677" s="7" t="n"/>
      <c r="EJ677" s="7" t="n"/>
      <c r="EK677" s="7" t="n"/>
      <c r="EL677" s="7" t="n"/>
      <c r="EM677" s="7" t="n"/>
      <c r="EN677" s="7" t="n"/>
      <c r="EO677" s="7" t="n"/>
      <c r="EP677" s="7" t="n"/>
      <c r="EQ677" s="7" t="n"/>
      <c r="ER677" s="7" t="n"/>
      <c r="ES677" s="7" t="n"/>
      <c r="ET677" s="7" t="n"/>
      <c r="EU677" s="7" t="n"/>
      <c r="EV677" s="7" t="n"/>
      <c r="EW677" s="7" t="n"/>
      <c r="EX677" s="7" t="n"/>
      <c r="EY677" s="7" t="n"/>
      <c r="EZ677" s="7" t="n"/>
      <c r="FA677" s="7" t="n"/>
      <c r="FB677" s="7" t="n"/>
      <c r="FC677" s="7" t="n"/>
      <c r="FD677" s="7" t="n"/>
      <c r="FE677" s="7" t="n"/>
      <c r="FF677" s="7" t="n"/>
      <c r="FG677" s="7" t="n"/>
      <c r="FH677" s="7" t="n"/>
      <c r="FI677" s="7" t="n"/>
      <c r="FJ677" s="7" t="n"/>
      <c r="FK677" s="7" t="n"/>
      <c r="FL677" s="7" t="n"/>
      <c r="FM677" s="7" t="n"/>
      <c r="FN677" s="7" t="n"/>
      <c r="FO677" s="7" t="n"/>
      <c r="FP677" s="7" t="n"/>
      <c r="FQ677" s="7" t="n"/>
      <c r="FR677" s="7" t="n"/>
      <c r="FS677" s="7" t="n"/>
      <c r="FT677" s="7" t="n"/>
      <c r="FU677" s="7" t="n"/>
      <c r="FV677" s="7" t="n"/>
      <c r="FW677" s="7" t="n"/>
      <c r="FX677" s="7" t="n"/>
      <c r="FY677" s="7" t="n"/>
      <c r="FZ677" s="7" t="n"/>
      <c r="GA677" s="7" t="n"/>
      <c r="GB677" s="7" t="n"/>
      <c r="GC677" s="7" t="n"/>
      <c r="GD677" s="7" t="n"/>
      <c r="GE677" s="7" t="n"/>
      <c r="GF677" s="7" t="n"/>
      <c r="GG677" s="7" t="n"/>
      <c r="GH677" s="7" t="n"/>
      <c r="GI677" s="7" t="n"/>
      <c r="GJ677" s="7" t="n"/>
      <c r="GK677" s="7" t="n"/>
      <c r="GL677" s="7" t="n"/>
      <c r="GM677" s="7" t="n"/>
      <c r="GN677" s="7" t="n"/>
      <c r="GO677" s="7" t="n"/>
      <c r="GP677" s="7" t="n"/>
      <c r="GQ677" s="7" t="n"/>
      <c r="GR677" s="7" t="n"/>
      <c r="GS677" s="7" t="n"/>
      <c r="GT677" s="7" t="n"/>
      <c r="GU677" s="7" t="n"/>
      <c r="GV677" s="7" t="n"/>
      <c r="GW677" s="7" t="n"/>
      <c r="GX677" s="7" t="n"/>
      <c r="GY677" s="7" t="n"/>
      <c r="GZ677" s="7" t="n"/>
      <c r="HA677" s="7" t="n"/>
      <c r="HB677" s="7" t="n"/>
      <c r="HC677" s="7" t="n"/>
      <c r="HD677" s="7" t="n"/>
      <c r="HE677" s="7" t="n"/>
      <c r="HF677" s="7" t="n"/>
      <c r="HG677" s="7" t="n"/>
      <c r="HH677" s="7" t="n"/>
      <c r="HI677" s="7" t="n"/>
      <c r="HJ677" s="7" t="n"/>
      <c r="HK677" s="7" t="n"/>
      <c r="HL677" s="7" t="n"/>
      <c r="HM677" s="7" t="n"/>
      <c r="HN677" s="7" t="n"/>
      <c r="HO677" s="7" t="n"/>
      <c r="HP677" s="7" t="n"/>
      <c r="HQ677" s="7" t="n"/>
      <c r="HR677" s="7" t="n"/>
      <c r="HS677" s="7" t="n"/>
      <c r="HT677" s="7" t="n"/>
      <c r="HU677" s="7" t="n"/>
      <c r="HV677" s="7" t="n"/>
      <c r="HW677" s="7" t="n"/>
      <c r="HX677" s="7" t="n"/>
      <c r="HY677" s="7" t="n"/>
      <c r="HZ677" s="7" t="n"/>
      <c r="IA677" s="7" t="n"/>
      <c r="IB677" s="7" t="n"/>
      <c r="IC677" s="7" t="n"/>
      <c r="ID677" s="7" t="n"/>
      <c r="IE677" s="7" t="n"/>
      <c r="IF677" s="7" t="n"/>
      <c r="IG677" s="7" t="n"/>
      <c r="IH677" s="7" t="n"/>
      <c r="II677" s="7" t="n"/>
      <c r="IJ677" s="7" t="n"/>
      <c r="IK677" s="7" t="n"/>
      <c r="IL677" s="7" t="n"/>
      <c r="IM677" s="7" t="n"/>
      <c r="IN677" s="7" t="n"/>
      <c r="IO677" s="7" t="n"/>
    </row>
    <row customFormat="true" ht="15" outlineLevel="0" r="678" s="77">
      <c r="A678" s="69" t="n"/>
      <c r="B678" s="71" t="n"/>
      <c r="C678" s="60" t="n"/>
      <c r="D678" s="71" t="n"/>
      <c r="E678" s="62" t="n"/>
      <c r="F678" s="63" t="n"/>
      <c r="G678" s="6" t="n"/>
      <c r="H678" s="6" t="n"/>
      <c r="I678" s="6" t="n"/>
      <c r="J678" s="7" t="n"/>
      <c r="K678" s="7" t="n"/>
      <c r="L678" s="7" t="n"/>
      <c r="M678" s="7" t="n"/>
      <c r="N678" s="7" t="n"/>
      <c r="O678" s="7" t="n"/>
      <c r="P678" s="7" t="n"/>
      <c r="Q678" s="7" t="n"/>
      <c r="R678" s="7" t="n"/>
      <c r="S678" s="7" t="n"/>
      <c r="T678" s="7" t="n"/>
      <c r="U678" s="7" t="n"/>
      <c r="V678" s="7" t="n"/>
      <c r="W678" s="7" t="n"/>
      <c r="X678" s="7" t="n"/>
      <c r="Y678" s="7" t="n"/>
      <c r="Z678" s="7" t="n"/>
      <c r="AA678" s="7" t="n"/>
      <c r="AB678" s="7" t="n"/>
      <c r="AC678" s="7" t="n"/>
      <c r="AD678" s="7" t="n"/>
      <c r="AE678" s="7" t="n"/>
      <c r="AF678" s="7" t="n"/>
      <c r="AG678" s="7" t="n"/>
      <c r="AH678" s="7" t="n"/>
      <c r="AI678" s="7" t="n"/>
      <c r="AJ678" s="7" t="n"/>
      <c r="AK678" s="7" t="n"/>
      <c r="AL678" s="7" t="n"/>
      <c r="AM678" s="7" t="n"/>
      <c r="AN678" s="7" t="n"/>
      <c r="AO678" s="7" t="n"/>
      <c r="AP678" s="7" t="n"/>
      <c r="AQ678" s="7" t="n"/>
      <c r="AR678" s="7" t="n"/>
      <c r="AS678" s="7" t="n"/>
      <c r="AT678" s="7" t="n"/>
      <c r="AU678" s="7" t="n"/>
      <c r="AV678" s="7" t="n"/>
      <c r="AW678" s="7" t="n"/>
      <c r="AX678" s="7" t="n"/>
      <c r="AY678" s="7" t="n"/>
      <c r="AZ678" s="7" t="n"/>
      <c r="BA678" s="7" t="n"/>
      <c r="BB678" s="7" t="n"/>
      <c r="BC678" s="7" t="n"/>
      <c r="BD678" s="7" t="n"/>
      <c r="BE678" s="7" t="n"/>
      <c r="BF678" s="7" t="n"/>
      <c r="BG678" s="7" t="n"/>
      <c r="BH678" s="7" t="n"/>
      <c r="BI678" s="7" t="n"/>
      <c r="BJ678" s="7" t="n"/>
      <c r="BK678" s="7" t="n"/>
      <c r="BL678" s="7" t="n"/>
      <c r="BM678" s="7" t="n"/>
      <c r="BN678" s="7" t="n"/>
      <c r="BO678" s="7" t="n"/>
      <c r="BP678" s="7" t="n"/>
      <c r="BQ678" s="7" t="n"/>
      <c r="BR678" s="7" t="n"/>
      <c r="BS678" s="7" t="n"/>
      <c r="BT678" s="7" t="n"/>
      <c r="BU678" s="7" t="n"/>
      <c r="BV678" s="7" t="n"/>
      <c r="BW678" s="7" t="n"/>
      <c r="BX678" s="7" t="n"/>
      <c r="BY678" s="7" t="n"/>
      <c r="BZ678" s="7" t="n"/>
      <c r="CA678" s="7" t="n"/>
      <c r="CB678" s="7" t="n"/>
      <c r="CC678" s="7" t="n"/>
      <c r="CD678" s="7" t="n"/>
      <c r="CE678" s="7" t="n"/>
      <c r="CF678" s="7" t="n"/>
      <c r="CG678" s="7" t="n"/>
      <c r="CH678" s="7" t="n"/>
      <c r="CI678" s="7" t="n"/>
      <c r="CJ678" s="7" t="n"/>
      <c r="CK678" s="7" t="n"/>
      <c r="CL678" s="7" t="n"/>
      <c r="CM678" s="7" t="n"/>
      <c r="CN678" s="7" t="n"/>
      <c r="CO678" s="7" t="n"/>
      <c r="CP678" s="7" t="n"/>
      <c r="CQ678" s="7" t="n"/>
      <c r="CR678" s="7" t="n"/>
      <c r="CS678" s="7" t="n"/>
      <c r="CT678" s="7" t="n"/>
      <c r="CU678" s="7" t="n"/>
      <c r="CV678" s="7" t="n"/>
      <c r="CW678" s="7" t="n"/>
      <c r="CX678" s="7" t="n"/>
      <c r="CY678" s="7" t="n"/>
      <c r="CZ678" s="7" t="n"/>
      <c r="DA678" s="7" t="n"/>
      <c r="DB678" s="7" t="n"/>
      <c r="DC678" s="7" t="n"/>
      <c r="DD678" s="7" t="n"/>
      <c r="DE678" s="7" t="n"/>
      <c r="DF678" s="7" t="n"/>
      <c r="DG678" s="7" t="n"/>
      <c r="DH678" s="7" t="n"/>
      <c r="DI678" s="7" t="n"/>
      <c r="DJ678" s="7" t="n"/>
      <c r="DK678" s="7" t="n"/>
      <c r="DL678" s="7" t="n"/>
      <c r="DM678" s="7" t="n"/>
      <c r="DN678" s="7" t="n"/>
      <c r="DO678" s="7" t="n"/>
      <c r="DP678" s="7" t="n"/>
      <c r="DQ678" s="7" t="n"/>
      <c r="DR678" s="7" t="n"/>
      <c r="DS678" s="7" t="n"/>
      <c r="DT678" s="7" t="n"/>
      <c r="DU678" s="7" t="n"/>
      <c r="DV678" s="7" t="n"/>
      <c r="DW678" s="7" t="n"/>
      <c r="DX678" s="7" t="n"/>
      <c r="DY678" s="7" t="n"/>
      <c r="DZ678" s="7" t="n"/>
      <c r="EA678" s="7" t="n"/>
      <c r="EB678" s="7" t="n"/>
      <c r="EC678" s="7" t="n"/>
      <c r="ED678" s="7" t="n"/>
      <c r="EE678" s="7" t="n"/>
      <c r="EF678" s="7" t="n"/>
      <c r="EG678" s="7" t="n"/>
      <c r="EH678" s="7" t="n"/>
      <c r="EI678" s="7" t="n"/>
      <c r="EJ678" s="7" t="n"/>
      <c r="EK678" s="7" t="n"/>
      <c r="EL678" s="7" t="n"/>
      <c r="EM678" s="7" t="n"/>
      <c r="EN678" s="7" t="n"/>
      <c r="EO678" s="7" t="n"/>
      <c r="EP678" s="7" t="n"/>
      <c r="EQ678" s="7" t="n"/>
      <c r="ER678" s="7" t="n"/>
      <c r="ES678" s="7" t="n"/>
      <c r="ET678" s="7" t="n"/>
      <c r="EU678" s="7" t="n"/>
      <c r="EV678" s="7" t="n"/>
      <c r="EW678" s="7" t="n"/>
      <c r="EX678" s="7" t="n"/>
      <c r="EY678" s="7" t="n"/>
      <c r="EZ678" s="7" t="n"/>
      <c r="FA678" s="7" t="n"/>
      <c r="FB678" s="7" t="n"/>
      <c r="FC678" s="7" t="n"/>
      <c r="FD678" s="7" t="n"/>
      <c r="FE678" s="7" t="n"/>
      <c r="FF678" s="7" t="n"/>
      <c r="FG678" s="7" t="n"/>
      <c r="FH678" s="7" t="n"/>
      <c r="FI678" s="7" t="n"/>
      <c r="FJ678" s="7" t="n"/>
      <c r="FK678" s="7" t="n"/>
      <c r="FL678" s="7" t="n"/>
      <c r="FM678" s="7" t="n"/>
      <c r="FN678" s="7" t="n"/>
      <c r="FO678" s="7" t="n"/>
      <c r="FP678" s="7" t="n"/>
      <c r="FQ678" s="7" t="n"/>
      <c r="FR678" s="7" t="n"/>
      <c r="FS678" s="7" t="n"/>
      <c r="FT678" s="7" t="n"/>
      <c r="FU678" s="7" t="n"/>
      <c r="FV678" s="7" t="n"/>
      <c r="FW678" s="7" t="n"/>
      <c r="FX678" s="7" t="n"/>
      <c r="FY678" s="7" t="n"/>
      <c r="FZ678" s="7" t="n"/>
      <c r="GA678" s="7" t="n"/>
      <c r="GB678" s="7" t="n"/>
      <c r="GC678" s="7" t="n"/>
      <c r="GD678" s="7" t="n"/>
      <c r="GE678" s="7" t="n"/>
      <c r="GF678" s="7" t="n"/>
      <c r="GG678" s="7" t="n"/>
      <c r="GH678" s="7" t="n"/>
      <c r="GI678" s="7" t="n"/>
      <c r="GJ678" s="7" t="n"/>
      <c r="GK678" s="7" t="n"/>
      <c r="GL678" s="7" t="n"/>
      <c r="GM678" s="7" t="n"/>
      <c r="GN678" s="7" t="n"/>
      <c r="GO678" s="7" t="n"/>
      <c r="GP678" s="7" t="n"/>
      <c r="GQ678" s="7" t="n"/>
      <c r="GR678" s="7" t="n"/>
      <c r="GS678" s="7" t="n"/>
      <c r="GT678" s="7" t="n"/>
      <c r="GU678" s="7" t="n"/>
      <c r="GV678" s="7" t="n"/>
      <c r="GW678" s="7" t="n"/>
      <c r="GX678" s="7" t="n"/>
      <c r="GY678" s="7" t="n"/>
      <c r="GZ678" s="7" t="n"/>
      <c r="HA678" s="7" t="n"/>
      <c r="HB678" s="7" t="n"/>
      <c r="HC678" s="7" t="n"/>
      <c r="HD678" s="7" t="n"/>
      <c r="HE678" s="7" t="n"/>
      <c r="HF678" s="7" t="n"/>
      <c r="HG678" s="7" t="n"/>
      <c r="HH678" s="7" t="n"/>
      <c r="HI678" s="7" t="n"/>
      <c r="HJ678" s="7" t="n"/>
      <c r="HK678" s="7" t="n"/>
      <c r="HL678" s="7" t="n"/>
      <c r="HM678" s="7" t="n"/>
      <c r="HN678" s="7" t="n"/>
      <c r="HO678" s="7" t="n"/>
      <c r="HP678" s="7" t="n"/>
      <c r="HQ678" s="7" t="n"/>
      <c r="HR678" s="7" t="n"/>
      <c r="HS678" s="7" t="n"/>
      <c r="HT678" s="7" t="n"/>
      <c r="HU678" s="7" t="n"/>
      <c r="HV678" s="7" t="n"/>
      <c r="HW678" s="7" t="n"/>
      <c r="HX678" s="7" t="n"/>
      <c r="HY678" s="7" t="n"/>
      <c r="HZ678" s="7" t="n"/>
      <c r="IA678" s="7" t="n"/>
      <c r="IB678" s="7" t="n"/>
      <c r="IC678" s="7" t="n"/>
      <c r="ID678" s="7" t="n"/>
      <c r="IE678" s="7" t="n"/>
      <c r="IF678" s="7" t="n"/>
      <c r="IG678" s="7" t="n"/>
      <c r="IH678" s="7" t="n"/>
      <c r="II678" s="7" t="n"/>
      <c r="IJ678" s="7" t="n"/>
      <c r="IK678" s="7" t="n"/>
      <c r="IL678" s="7" t="n"/>
      <c r="IM678" s="7" t="n"/>
      <c r="IN678" s="7" t="n"/>
      <c r="IO678" s="7" t="n"/>
    </row>
    <row customFormat="true" ht="15" outlineLevel="0" r="679" s="77">
      <c r="A679" s="69" t="n"/>
      <c r="B679" s="71" t="n"/>
      <c r="C679" s="60" t="n"/>
      <c r="D679" s="71" t="n"/>
      <c r="E679" s="62" t="n"/>
      <c r="F679" s="63" t="n"/>
      <c r="G679" s="6" t="n"/>
      <c r="H679" s="6" t="n"/>
      <c r="I679" s="6" t="n"/>
      <c r="J679" s="7" t="n"/>
      <c r="K679" s="7" t="n"/>
      <c r="L679" s="7" t="n"/>
      <c r="M679" s="7" t="n"/>
      <c r="N679" s="7" t="n"/>
      <c r="O679" s="7" t="n"/>
      <c r="P679" s="7" t="n"/>
      <c r="Q679" s="7" t="n"/>
      <c r="R679" s="7" t="n"/>
      <c r="S679" s="7" t="n"/>
      <c r="T679" s="7" t="n"/>
      <c r="U679" s="7" t="n"/>
      <c r="V679" s="7" t="n"/>
      <c r="W679" s="7" t="n"/>
      <c r="X679" s="7" t="n"/>
      <c r="Y679" s="7" t="n"/>
      <c r="Z679" s="7" t="n"/>
      <c r="AA679" s="7" t="n"/>
      <c r="AB679" s="7" t="n"/>
      <c r="AC679" s="7" t="n"/>
      <c r="AD679" s="7" t="n"/>
      <c r="AE679" s="7" t="n"/>
      <c r="AF679" s="7" t="n"/>
      <c r="AG679" s="7" t="n"/>
      <c r="AH679" s="7" t="n"/>
      <c r="AI679" s="7" t="n"/>
      <c r="AJ679" s="7" t="n"/>
      <c r="AK679" s="7" t="n"/>
      <c r="AL679" s="7" t="n"/>
      <c r="AM679" s="7" t="n"/>
      <c r="AN679" s="7" t="n"/>
      <c r="AO679" s="7" t="n"/>
      <c r="AP679" s="7" t="n"/>
      <c r="AQ679" s="7" t="n"/>
      <c r="AR679" s="7" t="n"/>
      <c r="AS679" s="7" t="n"/>
      <c r="AT679" s="7" t="n"/>
      <c r="AU679" s="7" t="n"/>
      <c r="AV679" s="7" t="n"/>
      <c r="AW679" s="7" t="n"/>
      <c r="AX679" s="7" t="n"/>
      <c r="AY679" s="7" t="n"/>
      <c r="AZ679" s="7" t="n"/>
      <c r="BA679" s="7" t="n"/>
      <c r="BB679" s="7" t="n"/>
      <c r="BC679" s="7" t="n"/>
      <c r="BD679" s="7" t="n"/>
      <c r="BE679" s="7" t="n"/>
      <c r="BF679" s="7" t="n"/>
      <c r="BG679" s="7" t="n"/>
      <c r="BH679" s="7" t="n"/>
      <c r="BI679" s="7" t="n"/>
      <c r="BJ679" s="7" t="n"/>
      <c r="BK679" s="7" t="n"/>
      <c r="BL679" s="7" t="n"/>
      <c r="BM679" s="7" t="n"/>
      <c r="BN679" s="7" t="n"/>
      <c r="BO679" s="7" t="n"/>
      <c r="BP679" s="7" t="n"/>
      <c r="BQ679" s="7" t="n"/>
      <c r="BR679" s="7" t="n"/>
      <c r="BS679" s="7" t="n"/>
      <c r="BT679" s="7" t="n"/>
      <c r="BU679" s="7" t="n"/>
      <c r="BV679" s="7" t="n"/>
      <c r="BW679" s="7" t="n"/>
      <c r="BX679" s="7" t="n"/>
      <c r="BY679" s="7" t="n"/>
      <c r="BZ679" s="7" t="n"/>
      <c r="CA679" s="7" t="n"/>
      <c r="CB679" s="7" t="n"/>
      <c r="CC679" s="7" t="n"/>
      <c r="CD679" s="7" t="n"/>
      <c r="CE679" s="7" t="n"/>
      <c r="CF679" s="7" t="n"/>
      <c r="CG679" s="7" t="n"/>
      <c r="CH679" s="7" t="n"/>
      <c r="CI679" s="7" t="n"/>
      <c r="CJ679" s="7" t="n"/>
      <c r="CK679" s="7" t="n"/>
      <c r="CL679" s="7" t="n"/>
      <c r="CM679" s="7" t="n"/>
      <c r="CN679" s="7" t="n"/>
      <c r="CO679" s="7" t="n"/>
      <c r="CP679" s="7" t="n"/>
      <c r="CQ679" s="7" t="n"/>
      <c r="CR679" s="7" t="n"/>
      <c r="CS679" s="7" t="n"/>
      <c r="CT679" s="7" t="n"/>
      <c r="CU679" s="7" t="n"/>
      <c r="CV679" s="7" t="n"/>
      <c r="CW679" s="7" t="n"/>
      <c r="CX679" s="7" t="n"/>
      <c r="CY679" s="7" t="n"/>
      <c r="CZ679" s="7" t="n"/>
      <c r="DA679" s="7" t="n"/>
      <c r="DB679" s="7" t="n"/>
      <c r="DC679" s="7" t="n"/>
      <c r="DD679" s="7" t="n"/>
      <c r="DE679" s="7" t="n"/>
      <c r="DF679" s="7" t="n"/>
      <c r="DG679" s="7" t="n"/>
      <c r="DH679" s="7" t="n"/>
      <c r="DI679" s="7" t="n"/>
      <c r="DJ679" s="7" t="n"/>
      <c r="DK679" s="7" t="n"/>
      <c r="DL679" s="7" t="n"/>
      <c r="DM679" s="7" t="n"/>
      <c r="DN679" s="7" t="n"/>
      <c r="DO679" s="7" t="n"/>
      <c r="DP679" s="7" t="n"/>
      <c r="DQ679" s="7" t="n"/>
      <c r="DR679" s="7" t="n"/>
      <c r="DS679" s="7" t="n"/>
      <c r="DT679" s="7" t="n"/>
      <c r="DU679" s="7" t="n"/>
      <c r="DV679" s="7" t="n"/>
      <c r="DW679" s="7" t="n"/>
      <c r="DX679" s="7" t="n"/>
      <c r="DY679" s="7" t="n"/>
      <c r="DZ679" s="7" t="n"/>
      <c r="EA679" s="7" t="n"/>
      <c r="EB679" s="7" t="n"/>
      <c r="EC679" s="7" t="n"/>
      <c r="ED679" s="7" t="n"/>
      <c r="EE679" s="7" t="n"/>
      <c r="EF679" s="7" t="n"/>
      <c r="EG679" s="7" t="n"/>
      <c r="EH679" s="7" t="n"/>
      <c r="EI679" s="7" t="n"/>
      <c r="EJ679" s="7" t="n"/>
      <c r="EK679" s="7" t="n"/>
      <c r="EL679" s="7" t="n"/>
      <c r="EM679" s="7" t="n"/>
      <c r="EN679" s="7" t="n"/>
      <c r="EO679" s="7" t="n"/>
      <c r="EP679" s="7" t="n"/>
      <c r="EQ679" s="7" t="n"/>
      <c r="ER679" s="7" t="n"/>
      <c r="ES679" s="7" t="n"/>
      <c r="ET679" s="7" t="n"/>
      <c r="EU679" s="7" t="n"/>
      <c r="EV679" s="7" t="n"/>
      <c r="EW679" s="7" t="n"/>
      <c r="EX679" s="7" t="n"/>
      <c r="EY679" s="7" t="n"/>
      <c r="EZ679" s="7" t="n"/>
      <c r="FA679" s="7" t="n"/>
      <c r="FB679" s="7" t="n"/>
      <c r="FC679" s="7" t="n"/>
      <c r="FD679" s="7" t="n"/>
      <c r="FE679" s="7" t="n"/>
      <c r="FF679" s="7" t="n"/>
      <c r="FG679" s="7" t="n"/>
      <c r="FH679" s="7" t="n"/>
      <c r="FI679" s="7" t="n"/>
      <c r="FJ679" s="7" t="n"/>
      <c r="FK679" s="7" t="n"/>
      <c r="FL679" s="7" t="n"/>
      <c r="FM679" s="7" t="n"/>
      <c r="FN679" s="7" t="n"/>
      <c r="FO679" s="7" t="n"/>
      <c r="FP679" s="7" t="n"/>
      <c r="FQ679" s="7" t="n"/>
      <c r="FR679" s="7" t="n"/>
      <c r="FS679" s="7" t="n"/>
      <c r="FT679" s="7" t="n"/>
      <c r="FU679" s="7" t="n"/>
      <c r="FV679" s="7" t="n"/>
      <c r="FW679" s="7" t="n"/>
      <c r="FX679" s="7" t="n"/>
      <c r="FY679" s="7" t="n"/>
      <c r="FZ679" s="7" t="n"/>
      <c r="GA679" s="7" t="n"/>
      <c r="GB679" s="7" t="n"/>
      <c r="GC679" s="7" t="n"/>
      <c r="GD679" s="7" t="n"/>
      <c r="GE679" s="7" t="n"/>
      <c r="GF679" s="7" t="n"/>
      <c r="GG679" s="7" t="n"/>
      <c r="GH679" s="7" t="n"/>
      <c r="GI679" s="7" t="n"/>
      <c r="GJ679" s="7" t="n"/>
      <c r="GK679" s="7" t="n"/>
      <c r="GL679" s="7" t="n"/>
      <c r="GM679" s="7" t="n"/>
      <c r="GN679" s="7" t="n"/>
      <c r="GO679" s="7" t="n"/>
      <c r="GP679" s="7" t="n"/>
      <c r="GQ679" s="7" t="n"/>
      <c r="GR679" s="7" t="n"/>
      <c r="GS679" s="7" t="n"/>
      <c r="GT679" s="7" t="n"/>
      <c r="GU679" s="7" t="n"/>
      <c r="GV679" s="7" t="n"/>
      <c r="GW679" s="7" t="n"/>
      <c r="GX679" s="7" t="n"/>
      <c r="GY679" s="7" t="n"/>
      <c r="GZ679" s="7" t="n"/>
      <c r="HA679" s="7" t="n"/>
      <c r="HB679" s="7" t="n"/>
      <c r="HC679" s="7" t="n"/>
      <c r="HD679" s="7" t="n"/>
      <c r="HE679" s="7" t="n"/>
      <c r="HF679" s="7" t="n"/>
      <c r="HG679" s="7" t="n"/>
      <c r="HH679" s="7" t="n"/>
      <c r="HI679" s="7" t="n"/>
      <c r="HJ679" s="7" t="n"/>
      <c r="HK679" s="7" t="n"/>
      <c r="HL679" s="7" t="n"/>
      <c r="HM679" s="7" t="n"/>
      <c r="HN679" s="7" t="n"/>
      <c r="HO679" s="7" t="n"/>
      <c r="HP679" s="7" t="n"/>
      <c r="HQ679" s="7" t="n"/>
      <c r="HR679" s="7" t="n"/>
      <c r="HS679" s="7" t="n"/>
      <c r="HT679" s="7" t="n"/>
      <c r="HU679" s="7" t="n"/>
      <c r="HV679" s="7" t="n"/>
      <c r="HW679" s="7" t="n"/>
      <c r="HX679" s="7" t="n"/>
      <c r="HY679" s="7" t="n"/>
      <c r="HZ679" s="7" t="n"/>
      <c r="IA679" s="7" t="n"/>
      <c r="IB679" s="7" t="n"/>
      <c r="IC679" s="7" t="n"/>
      <c r="ID679" s="7" t="n"/>
      <c r="IE679" s="7" t="n"/>
      <c r="IF679" s="7" t="n"/>
      <c r="IG679" s="7" t="n"/>
      <c r="IH679" s="7" t="n"/>
      <c r="II679" s="7" t="n"/>
      <c r="IJ679" s="7" t="n"/>
      <c r="IK679" s="7" t="n"/>
      <c r="IL679" s="7" t="n"/>
      <c r="IM679" s="7" t="n"/>
      <c r="IN679" s="7" t="n"/>
      <c r="IO679" s="7" t="n"/>
    </row>
    <row customFormat="true" ht="15" outlineLevel="0" r="680" s="77">
      <c r="A680" s="69" t="n"/>
      <c r="B680" s="71" t="n"/>
      <c r="C680" s="60" t="n"/>
      <c r="D680" s="71" t="n"/>
      <c r="E680" s="62" t="n"/>
      <c r="F680" s="63" t="n"/>
      <c r="G680" s="6" t="n"/>
      <c r="H680" s="6" t="n"/>
      <c r="I680" s="6" t="n"/>
      <c r="J680" s="7" t="n"/>
      <c r="K680" s="7" t="n"/>
      <c r="L680" s="7" t="n"/>
      <c r="M680" s="7" t="n"/>
      <c r="N680" s="7" t="n"/>
      <c r="O680" s="7" t="n"/>
      <c r="P680" s="7" t="n"/>
      <c r="Q680" s="7" t="n"/>
      <c r="R680" s="7" t="n"/>
      <c r="S680" s="7" t="n"/>
      <c r="T680" s="7" t="n"/>
      <c r="U680" s="7" t="n"/>
      <c r="V680" s="7" t="n"/>
      <c r="W680" s="7" t="n"/>
      <c r="X680" s="7" t="n"/>
      <c r="Y680" s="7" t="n"/>
      <c r="Z680" s="7" t="n"/>
      <c r="AA680" s="7" t="n"/>
      <c r="AB680" s="7" t="n"/>
      <c r="AC680" s="7" t="n"/>
      <c r="AD680" s="7" t="n"/>
      <c r="AE680" s="7" t="n"/>
      <c r="AF680" s="7" t="n"/>
      <c r="AG680" s="7" t="n"/>
      <c r="AH680" s="7" t="n"/>
      <c r="AI680" s="7" t="n"/>
      <c r="AJ680" s="7" t="n"/>
      <c r="AK680" s="7" t="n"/>
      <c r="AL680" s="7" t="n"/>
      <c r="AM680" s="7" t="n"/>
      <c r="AN680" s="7" t="n"/>
      <c r="AO680" s="7" t="n"/>
      <c r="AP680" s="7" t="n"/>
      <c r="AQ680" s="7" t="n"/>
      <c r="AR680" s="7" t="n"/>
      <c r="AS680" s="7" t="n"/>
      <c r="AT680" s="7" t="n"/>
      <c r="AU680" s="7" t="n"/>
      <c r="AV680" s="7" t="n"/>
      <c r="AW680" s="7" t="n"/>
      <c r="AX680" s="7" t="n"/>
      <c r="AY680" s="7" t="n"/>
      <c r="AZ680" s="7" t="n"/>
      <c r="BA680" s="7" t="n"/>
      <c r="BB680" s="7" t="n"/>
      <c r="BC680" s="7" t="n"/>
      <c r="BD680" s="7" t="n"/>
      <c r="BE680" s="7" t="n"/>
      <c r="BF680" s="7" t="n"/>
      <c r="BG680" s="7" t="n"/>
      <c r="BH680" s="7" t="n"/>
      <c r="BI680" s="7" t="n"/>
      <c r="BJ680" s="7" t="n"/>
      <c r="BK680" s="7" t="n"/>
      <c r="BL680" s="7" t="n"/>
      <c r="BM680" s="7" t="n"/>
      <c r="BN680" s="7" t="n"/>
      <c r="BO680" s="7" t="n"/>
      <c r="BP680" s="7" t="n"/>
      <c r="BQ680" s="7" t="n"/>
      <c r="BR680" s="7" t="n"/>
      <c r="BS680" s="7" t="n"/>
      <c r="BT680" s="7" t="n"/>
      <c r="BU680" s="7" t="n"/>
      <c r="BV680" s="7" t="n"/>
      <c r="BW680" s="7" t="n"/>
      <c r="BX680" s="7" t="n"/>
      <c r="BY680" s="7" t="n"/>
      <c r="BZ680" s="7" t="n"/>
      <c r="CA680" s="7" t="n"/>
      <c r="CB680" s="7" t="n"/>
      <c r="CC680" s="7" t="n"/>
      <c r="CD680" s="7" t="n"/>
      <c r="CE680" s="7" t="n"/>
      <c r="CF680" s="7" t="n"/>
      <c r="CG680" s="7" t="n"/>
      <c r="CH680" s="7" t="n"/>
      <c r="CI680" s="7" t="n"/>
      <c r="CJ680" s="7" t="n"/>
      <c r="CK680" s="7" t="n"/>
      <c r="CL680" s="7" t="n"/>
      <c r="CM680" s="7" t="n"/>
      <c r="CN680" s="7" t="n"/>
      <c r="CO680" s="7" t="n"/>
      <c r="CP680" s="7" t="n"/>
      <c r="CQ680" s="7" t="n"/>
      <c r="CR680" s="7" t="n"/>
      <c r="CS680" s="7" t="n"/>
      <c r="CT680" s="7" t="n"/>
      <c r="CU680" s="7" t="n"/>
      <c r="CV680" s="7" t="n"/>
      <c r="CW680" s="7" t="n"/>
      <c r="CX680" s="7" t="n"/>
      <c r="CY680" s="7" t="n"/>
      <c r="CZ680" s="7" t="n"/>
      <c r="DA680" s="7" t="n"/>
      <c r="DB680" s="7" t="n"/>
      <c r="DC680" s="7" t="n"/>
      <c r="DD680" s="7" t="n"/>
      <c r="DE680" s="7" t="n"/>
      <c r="DF680" s="7" t="n"/>
      <c r="DG680" s="7" t="n"/>
      <c r="DH680" s="7" t="n"/>
      <c r="DI680" s="7" t="n"/>
      <c r="DJ680" s="7" t="n"/>
      <c r="DK680" s="7" t="n"/>
      <c r="DL680" s="7" t="n"/>
      <c r="DM680" s="7" t="n"/>
      <c r="DN680" s="7" t="n"/>
      <c r="DO680" s="7" t="n"/>
      <c r="DP680" s="7" t="n"/>
      <c r="DQ680" s="7" t="n"/>
      <c r="DR680" s="7" t="n"/>
      <c r="DS680" s="7" t="n"/>
      <c r="DT680" s="7" t="n"/>
      <c r="DU680" s="7" t="n"/>
      <c r="DV680" s="7" t="n"/>
      <c r="DW680" s="7" t="n"/>
      <c r="DX680" s="7" t="n"/>
      <c r="DY680" s="7" t="n"/>
      <c r="DZ680" s="7" t="n"/>
      <c r="EA680" s="7" t="n"/>
      <c r="EB680" s="7" t="n"/>
      <c r="EC680" s="7" t="n"/>
      <c r="ED680" s="7" t="n"/>
      <c r="EE680" s="7" t="n"/>
      <c r="EF680" s="7" t="n"/>
      <c r="EG680" s="7" t="n"/>
      <c r="EH680" s="7" t="n"/>
      <c r="EI680" s="7" t="n"/>
      <c r="EJ680" s="7" t="n"/>
      <c r="EK680" s="7" t="n"/>
      <c r="EL680" s="7" t="n"/>
      <c r="EM680" s="7" t="n"/>
      <c r="EN680" s="7" t="n"/>
      <c r="EO680" s="7" t="n"/>
      <c r="EP680" s="7" t="n"/>
      <c r="EQ680" s="7" t="n"/>
      <c r="ER680" s="7" t="n"/>
      <c r="ES680" s="7" t="n"/>
      <c r="ET680" s="7" t="n"/>
      <c r="EU680" s="7" t="n"/>
      <c r="EV680" s="7" t="n"/>
      <c r="EW680" s="7" t="n"/>
      <c r="EX680" s="7" t="n"/>
      <c r="EY680" s="7" t="n"/>
      <c r="EZ680" s="7" t="n"/>
      <c r="FA680" s="7" t="n"/>
      <c r="FB680" s="7" t="n"/>
      <c r="FC680" s="7" t="n"/>
      <c r="FD680" s="7" t="n"/>
      <c r="FE680" s="7" t="n"/>
      <c r="FF680" s="7" t="n"/>
      <c r="FG680" s="7" t="n"/>
      <c r="FH680" s="7" t="n"/>
      <c r="FI680" s="7" t="n"/>
      <c r="FJ680" s="7" t="n"/>
      <c r="FK680" s="7" t="n"/>
      <c r="FL680" s="7" t="n"/>
      <c r="FM680" s="7" t="n"/>
      <c r="FN680" s="7" t="n"/>
      <c r="FO680" s="7" t="n"/>
      <c r="FP680" s="7" t="n"/>
      <c r="FQ680" s="7" t="n"/>
      <c r="FR680" s="7" t="n"/>
      <c r="FS680" s="7" t="n"/>
      <c r="FT680" s="7" t="n"/>
      <c r="FU680" s="7" t="n"/>
      <c r="FV680" s="7" t="n"/>
      <c r="FW680" s="7" t="n"/>
      <c r="FX680" s="7" t="n"/>
      <c r="FY680" s="7" t="n"/>
      <c r="FZ680" s="7" t="n"/>
      <c r="GA680" s="7" t="n"/>
      <c r="GB680" s="7" t="n"/>
      <c r="GC680" s="7" t="n"/>
      <c r="GD680" s="7" t="n"/>
      <c r="GE680" s="7" t="n"/>
      <c r="GF680" s="7" t="n"/>
      <c r="GG680" s="7" t="n"/>
      <c r="GH680" s="7" t="n"/>
      <c r="GI680" s="7" t="n"/>
      <c r="GJ680" s="7" t="n"/>
      <c r="GK680" s="7" t="n"/>
      <c r="GL680" s="7" t="n"/>
      <c r="GM680" s="7" t="n"/>
      <c r="GN680" s="7" t="n"/>
      <c r="GO680" s="7" t="n"/>
      <c r="GP680" s="7" t="n"/>
      <c r="GQ680" s="7" t="n"/>
      <c r="GR680" s="7" t="n"/>
      <c r="GS680" s="7" t="n"/>
      <c r="GT680" s="7" t="n"/>
      <c r="GU680" s="7" t="n"/>
      <c r="GV680" s="7" t="n"/>
      <c r="GW680" s="7" t="n"/>
      <c r="GX680" s="7" t="n"/>
      <c r="GY680" s="7" t="n"/>
      <c r="GZ680" s="7" t="n"/>
      <c r="HA680" s="7" t="n"/>
      <c r="HB680" s="7" t="n"/>
      <c r="HC680" s="7" t="n"/>
      <c r="HD680" s="7" t="n"/>
      <c r="HE680" s="7" t="n"/>
      <c r="HF680" s="7" t="n"/>
      <c r="HG680" s="7" t="n"/>
      <c r="HH680" s="7" t="n"/>
      <c r="HI680" s="7" t="n"/>
      <c r="HJ680" s="7" t="n"/>
      <c r="HK680" s="7" t="n"/>
      <c r="HL680" s="7" t="n"/>
      <c r="HM680" s="7" t="n"/>
      <c r="HN680" s="7" t="n"/>
      <c r="HO680" s="7" t="n"/>
      <c r="HP680" s="7" t="n"/>
      <c r="HQ680" s="7" t="n"/>
      <c r="HR680" s="7" t="n"/>
      <c r="HS680" s="7" t="n"/>
      <c r="HT680" s="7" t="n"/>
      <c r="HU680" s="7" t="n"/>
      <c r="HV680" s="7" t="n"/>
      <c r="HW680" s="7" t="n"/>
      <c r="HX680" s="7" t="n"/>
      <c r="HY680" s="7" t="n"/>
      <c r="HZ680" s="7" t="n"/>
      <c r="IA680" s="7" t="n"/>
      <c r="IB680" s="7" t="n"/>
      <c r="IC680" s="7" t="n"/>
      <c r="ID680" s="7" t="n"/>
      <c r="IE680" s="7" t="n"/>
      <c r="IF680" s="7" t="n"/>
      <c r="IG680" s="7" t="n"/>
      <c r="IH680" s="7" t="n"/>
      <c r="II680" s="7" t="n"/>
      <c r="IJ680" s="7" t="n"/>
      <c r="IK680" s="7" t="n"/>
      <c r="IL680" s="7" t="n"/>
      <c r="IM680" s="7" t="n"/>
      <c r="IN680" s="7" t="n"/>
      <c r="IO680" s="7" t="n"/>
    </row>
    <row customFormat="true" ht="15" outlineLevel="0" r="681" s="77">
      <c r="A681" s="69" t="n"/>
      <c r="B681" s="71" t="n"/>
      <c r="C681" s="60" t="n"/>
      <c r="D681" s="71" t="n"/>
      <c r="E681" s="62" t="n"/>
      <c r="F681" s="63" t="n"/>
      <c r="G681" s="6" t="n"/>
      <c r="H681" s="6" t="n"/>
      <c r="I681" s="6" t="n"/>
      <c r="J681" s="7" t="n"/>
      <c r="K681" s="7" t="n"/>
      <c r="L681" s="7" t="n"/>
      <c r="M681" s="7" t="n"/>
      <c r="N681" s="7" t="n"/>
      <c r="O681" s="7" t="n"/>
      <c r="P681" s="7" t="n"/>
      <c r="Q681" s="7" t="n"/>
      <c r="R681" s="7" t="n"/>
      <c r="S681" s="7" t="n"/>
      <c r="T681" s="7" t="n"/>
      <c r="U681" s="7" t="n"/>
      <c r="V681" s="7" t="n"/>
      <c r="W681" s="7" t="n"/>
      <c r="X681" s="7" t="n"/>
      <c r="Y681" s="7" t="n"/>
      <c r="Z681" s="7" t="n"/>
      <c r="AA681" s="7" t="n"/>
      <c r="AB681" s="7" t="n"/>
      <c r="AC681" s="7" t="n"/>
      <c r="AD681" s="7" t="n"/>
      <c r="AE681" s="7" t="n"/>
      <c r="AF681" s="7" t="n"/>
      <c r="AG681" s="7" t="n"/>
      <c r="AH681" s="7" t="n"/>
      <c r="AI681" s="7" t="n"/>
      <c r="AJ681" s="7" t="n"/>
      <c r="AK681" s="7" t="n"/>
      <c r="AL681" s="7" t="n"/>
      <c r="AM681" s="7" t="n"/>
      <c r="AN681" s="7" t="n"/>
      <c r="AO681" s="7" t="n"/>
      <c r="AP681" s="7" t="n"/>
      <c r="AQ681" s="7" t="n"/>
      <c r="AR681" s="7" t="n"/>
      <c r="AS681" s="7" t="n"/>
      <c r="AT681" s="7" t="n"/>
      <c r="AU681" s="7" t="n"/>
      <c r="AV681" s="7" t="n"/>
      <c r="AW681" s="7" t="n"/>
      <c r="AX681" s="7" t="n"/>
      <c r="AY681" s="7" t="n"/>
      <c r="AZ681" s="7" t="n"/>
      <c r="BA681" s="7" t="n"/>
      <c r="BB681" s="7" t="n"/>
      <c r="BC681" s="7" t="n"/>
      <c r="BD681" s="7" t="n"/>
      <c r="BE681" s="7" t="n"/>
      <c r="BF681" s="7" t="n"/>
      <c r="BG681" s="7" t="n"/>
      <c r="BH681" s="7" t="n"/>
      <c r="BI681" s="7" t="n"/>
      <c r="BJ681" s="7" t="n"/>
      <c r="BK681" s="7" t="n"/>
      <c r="BL681" s="7" t="n"/>
      <c r="BM681" s="7" t="n"/>
      <c r="BN681" s="7" t="n"/>
      <c r="BO681" s="7" t="n"/>
      <c r="BP681" s="7" t="n"/>
      <c r="BQ681" s="7" t="n"/>
      <c r="BR681" s="7" t="n"/>
      <c r="BS681" s="7" t="n"/>
      <c r="BT681" s="7" t="n"/>
      <c r="BU681" s="7" t="n"/>
      <c r="BV681" s="7" t="n"/>
      <c r="BW681" s="7" t="n"/>
      <c r="BX681" s="7" t="n"/>
      <c r="BY681" s="7" t="n"/>
      <c r="BZ681" s="7" t="n"/>
      <c r="CA681" s="7" t="n"/>
      <c r="CB681" s="7" t="n"/>
      <c r="CC681" s="7" t="n"/>
      <c r="CD681" s="7" t="n"/>
      <c r="CE681" s="7" t="n"/>
      <c r="CF681" s="7" t="n"/>
      <c r="CG681" s="7" t="n"/>
      <c r="CH681" s="7" t="n"/>
      <c r="CI681" s="7" t="n"/>
      <c r="CJ681" s="7" t="n"/>
      <c r="CK681" s="7" t="n"/>
      <c r="CL681" s="7" t="n"/>
      <c r="CM681" s="7" t="n"/>
      <c r="CN681" s="7" t="n"/>
      <c r="CO681" s="7" t="n"/>
      <c r="CP681" s="7" t="n"/>
      <c r="CQ681" s="7" t="n"/>
      <c r="CR681" s="7" t="n"/>
      <c r="CS681" s="7" t="n"/>
      <c r="CT681" s="7" t="n"/>
      <c r="CU681" s="7" t="n"/>
      <c r="CV681" s="7" t="n"/>
      <c r="CW681" s="7" t="n"/>
      <c r="CX681" s="7" t="n"/>
      <c r="CY681" s="7" t="n"/>
      <c r="CZ681" s="7" t="n"/>
      <c r="DA681" s="7" t="n"/>
      <c r="DB681" s="7" t="n"/>
      <c r="DC681" s="7" t="n"/>
      <c r="DD681" s="7" t="n"/>
      <c r="DE681" s="7" t="n"/>
      <c r="DF681" s="7" t="n"/>
      <c r="DG681" s="7" t="n"/>
      <c r="DH681" s="7" t="n"/>
      <c r="DI681" s="7" t="n"/>
      <c r="DJ681" s="7" t="n"/>
      <c r="DK681" s="7" t="n"/>
      <c r="DL681" s="7" t="n"/>
      <c r="DM681" s="7" t="n"/>
      <c r="DN681" s="7" t="n"/>
      <c r="DO681" s="7" t="n"/>
      <c r="DP681" s="7" t="n"/>
      <c r="DQ681" s="7" t="n"/>
      <c r="DR681" s="7" t="n"/>
      <c r="DS681" s="7" t="n"/>
      <c r="DT681" s="7" t="n"/>
      <c r="DU681" s="7" t="n"/>
      <c r="DV681" s="7" t="n"/>
      <c r="DW681" s="7" t="n"/>
      <c r="DX681" s="7" t="n"/>
      <c r="DY681" s="7" t="n"/>
      <c r="DZ681" s="7" t="n"/>
      <c r="EA681" s="7" t="n"/>
      <c r="EB681" s="7" t="n"/>
      <c r="EC681" s="7" t="n"/>
      <c r="ED681" s="7" t="n"/>
      <c r="EE681" s="7" t="n"/>
      <c r="EF681" s="7" t="n"/>
      <c r="EG681" s="7" t="n"/>
      <c r="EH681" s="7" t="n"/>
      <c r="EI681" s="7" t="n"/>
      <c r="EJ681" s="7" t="n"/>
      <c r="EK681" s="7" t="n"/>
      <c r="EL681" s="7" t="n"/>
      <c r="EM681" s="7" t="n"/>
      <c r="EN681" s="7" t="n"/>
      <c r="EO681" s="7" t="n"/>
      <c r="EP681" s="7" t="n"/>
      <c r="EQ681" s="7" t="n"/>
      <c r="ER681" s="7" t="n"/>
      <c r="ES681" s="7" t="n"/>
      <c r="ET681" s="7" t="n"/>
      <c r="EU681" s="7" t="n"/>
      <c r="EV681" s="7" t="n"/>
      <c r="EW681" s="7" t="n"/>
      <c r="EX681" s="7" t="n"/>
      <c r="EY681" s="7" t="n"/>
      <c r="EZ681" s="7" t="n"/>
      <c r="FA681" s="7" t="n"/>
      <c r="FB681" s="7" t="n"/>
      <c r="FC681" s="7" t="n"/>
      <c r="FD681" s="7" t="n"/>
      <c r="FE681" s="7" t="n"/>
      <c r="FF681" s="7" t="n"/>
      <c r="FG681" s="7" t="n"/>
      <c r="FH681" s="7" t="n"/>
      <c r="FI681" s="7" t="n"/>
      <c r="FJ681" s="7" t="n"/>
      <c r="FK681" s="7" t="n"/>
      <c r="FL681" s="7" t="n"/>
      <c r="FM681" s="7" t="n"/>
      <c r="FN681" s="7" t="n"/>
      <c r="FO681" s="7" t="n"/>
      <c r="FP681" s="7" t="n"/>
      <c r="FQ681" s="7" t="n"/>
      <c r="FR681" s="7" t="n"/>
      <c r="FS681" s="7" t="n"/>
      <c r="FT681" s="7" t="n"/>
      <c r="FU681" s="7" t="n"/>
      <c r="FV681" s="7" t="n"/>
      <c r="FW681" s="7" t="n"/>
      <c r="FX681" s="7" t="n"/>
      <c r="FY681" s="7" t="n"/>
      <c r="FZ681" s="7" t="n"/>
      <c r="GA681" s="7" t="n"/>
      <c r="GB681" s="7" t="n"/>
      <c r="GC681" s="7" t="n"/>
      <c r="GD681" s="7" t="n"/>
      <c r="GE681" s="7" t="n"/>
      <c r="GF681" s="7" t="n"/>
      <c r="GG681" s="7" t="n"/>
      <c r="GH681" s="7" t="n"/>
      <c r="GI681" s="7" t="n"/>
      <c r="GJ681" s="7" t="n"/>
      <c r="GK681" s="7" t="n"/>
      <c r="GL681" s="7" t="n"/>
      <c r="GM681" s="7" t="n"/>
      <c r="GN681" s="7" t="n"/>
      <c r="GO681" s="7" t="n"/>
      <c r="GP681" s="7" t="n"/>
      <c r="GQ681" s="7" t="n"/>
      <c r="GR681" s="7" t="n"/>
      <c r="GS681" s="7" t="n"/>
      <c r="GT681" s="7" t="n"/>
      <c r="GU681" s="7" t="n"/>
      <c r="GV681" s="7" t="n"/>
      <c r="GW681" s="7" t="n"/>
      <c r="GX681" s="7" t="n"/>
      <c r="GY681" s="7" t="n"/>
      <c r="GZ681" s="7" t="n"/>
      <c r="HA681" s="7" t="n"/>
      <c r="HB681" s="7" t="n"/>
      <c r="HC681" s="7" t="n"/>
      <c r="HD681" s="7" t="n"/>
      <c r="HE681" s="7" t="n"/>
      <c r="HF681" s="7" t="n"/>
      <c r="HG681" s="7" t="n"/>
      <c r="HH681" s="7" t="n"/>
      <c r="HI681" s="7" t="n"/>
      <c r="HJ681" s="7" t="n"/>
      <c r="HK681" s="7" t="n"/>
      <c r="HL681" s="7" t="n"/>
      <c r="HM681" s="7" t="n"/>
      <c r="HN681" s="7" t="n"/>
      <c r="HO681" s="7" t="n"/>
      <c r="HP681" s="7" t="n"/>
      <c r="HQ681" s="7" t="n"/>
      <c r="HR681" s="7" t="n"/>
      <c r="HS681" s="7" t="n"/>
      <c r="HT681" s="7" t="n"/>
      <c r="HU681" s="7" t="n"/>
      <c r="HV681" s="7" t="n"/>
      <c r="HW681" s="7" t="n"/>
      <c r="HX681" s="7" t="n"/>
      <c r="HY681" s="7" t="n"/>
      <c r="HZ681" s="7" t="n"/>
      <c r="IA681" s="7" t="n"/>
      <c r="IB681" s="7" t="n"/>
      <c r="IC681" s="7" t="n"/>
      <c r="ID681" s="7" t="n"/>
      <c r="IE681" s="7" t="n"/>
      <c r="IF681" s="7" t="n"/>
      <c r="IG681" s="7" t="n"/>
      <c r="IH681" s="7" t="n"/>
      <c r="II681" s="7" t="n"/>
      <c r="IJ681" s="7" t="n"/>
      <c r="IK681" s="7" t="n"/>
      <c r="IL681" s="7" t="n"/>
      <c r="IM681" s="7" t="n"/>
      <c r="IN681" s="7" t="n"/>
      <c r="IO681" s="7" t="n"/>
    </row>
    <row customFormat="true" ht="15" outlineLevel="0" r="682" s="77">
      <c r="A682" s="69" t="n"/>
      <c r="B682" s="71" t="n"/>
      <c r="C682" s="60" t="n"/>
      <c r="D682" s="71" t="n"/>
      <c r="E682" s="62" t="n"/>
      <c r="F682" s="63" t="n"/>
      <c r="G682" s="6" t="n"/>
      <c r="H682" s="6" t="n"/>
      <c r="I682" s="6" t="n"/>
      <c r="J682" s="7" t="n"/>
      <c r="K682" s="7" t="n"/>
      <c r="L682" s="7" t="n"/>
      <c r="M682" s="7" t="n"/>
      <c r="N682" s="7" t="n"/>
      <c r="O682" s="7" t="n"/>
      <c r="P682" s="7" t="n"/>
      <c r="Q682" s="7" t="n"/>
      <c r="R682" s="7" t="n"/>
      <c r="S682" s="7" t="n"/>
      <c r="T682" s="7" t="n"/>
      <c r="U682" s="7" t="n"/>
      <c r="V682" s="7" t="n"/>
      <c r="W682" s="7" t="n"/>
      <c r="X682" s="7" t="n"/>
      <c r="Y682" s="7" t="n"/>
      <c r="Z682" s="7" t="n"/>
      <c r="AA682" s="7" t="n"/>
      <c r="AB682" s="7" t="n"/>
      <c r="AC682" s="7" t="n"/>
      <c r="AD682" s="7" t="n"/>
      <c r="AE682" s="7" t="n"/>
      <c r="AF682" s="7" t="n"/>
      <c r="AG682" s="7" t="n"/>
      <c r="AH682" s="7" t="n"/>
      <c r="AI682" s="7" t="n"/>
      <c r="AJ682" s="7" t="n"/>
      <c r="AK682" s="7" t="n"/>
      <c r="AL682" s="7" t="n"/>
      <c r="AM682" s="7" t="n"/>
      <c r="AN682" s="7" t="n"/>
      <c r="AO682" s="7" t="n"/>
      <c r="AP682" s="7" t="n"/>
      <c r="AQ682" s="7" t="n"/>
      <c r="AR682" s="7" t="n"/>
      <c r="AS682" s="7" t="n"/>
      <c r="AT682" s="7" t="n"/>
      <c r="AU682" s="7" t="n"/>
      <c r="AV682" s="7" t="n"/>
      <c r="AW682" s="7" t="n"/>
      <c r="AX682" s="7" t="n"/>
      <c r="AY682" s="7" t="n"/>
      <c r="AZ682" s="7" t="n"/>
      <c r="BA682" s="7" t="n"/>
      <c r="BB682" s="7" t="n"/>
      <c r="BC682" s="7" t="n"/>
      <c r="BD682" s="7" t="n"/>
      <c r="BE682" s="7" t="n"/>
      <c r="BF682" s="7" t="n"/>
      <c r="BG682" s="7" t="n"/>
      <c r="BH682" s="7" t="n"/>
      <c r="BI682" s="7" t="n"/>
      <c r="BJ682" s="7" t="n"/>
      <c r="BK682" s="7" t="n"/>
      <c r="BL682" s="7" t="n"/>
      <c r="BM682" s="7" t="n"/>
      <c r="BN682" s="7" t="n"/>
      <c r="BO682" s="7" t="n"/>
      <c r="BP682" s="7" t="n"/>
      <c r="BQ682" s="7" t="n"/>
      <c r="BR682" s="7" t="n"/>
      <c r="BS682" s="7" t="n"/>
      <c r="BT682" s="7" t="n"/>
      <c r="BU682" s="7" t="n"/>
      <c r="BV682" s="7" t="n"/>
      <c r="BW682" s="7" t="n"/>
      <c r="BX682" s="7" t="n"/>
      <c r="BY682" s="7" t="n"/>
      <c r="BZ682" s="7" t="n"/>
      <c r="CA682" s="7" t="n"/>
      <c r="CB682" s="7" t="n"/>
      <c r="CC682" s="7" t="n"/>
      <c r="CD682" s="7" t="n"/>
      <c r="CE682" s="7" t="n"/>
      <c r="CF682" s="7" t="n"/>
      <c r="CG682" s="7" t="n"/>
      <c r="CH682" s="7" t="n"/>
      <c r="CI682" s="7" t="n"/>
      <c r="CJ682" s="7" t="n"/>
      <c r="CK682" s="7" t="n"/>
      <c r="CL682" s="7" t="n"/>
      <c r="CM682" s="7" t="n"/>
      <c r="CN682" s="7" t="n"/>
      <c r="CO682" s="7" t="n"/>
      <c r="CP682" s="7" t="n"/>
      <c r="CQ682" s="7" t="n"/>
      <c r="CR682" s="7" t="n"/>
      <c r="CS682" s="7" t="n"/>
      <c r="CT682" s="7" t="n"/>
      <c r="CU682" s="7" t="n"/>
      <c r="CV682" s="7" t="n"/>
      <c r="CW682" s="7" t="n"/>
      <c r="CX682" s="7" t="n"/>
      <c r="CY682" s="7" t="n"/>
      <c r="CZ682" s="7" t="n"/>
      <c r="DA682" s="7" t="n"/>
      <c r="DB682" s="7" t="n"/>
      <c r="DC682" s="7" t="n"/>
      <c r="DD682" s="7" t="n"/>
      <c r="DE682" s="7" t="n"/>
      <c r="DF682" s="7" t="n"/>
      <c r="DG682" s="7" t="n"/>
      <c r="DH682" s="7" t="n"/>
      <c r="DI682" s="7" t="n"/>
      <c r="DJ682" s="7" t="n"/>
      <c r="DK682" s="7" t="n"/>
      <c r="DL682" s="7" t="n"/>
      <c r="DM682" s="7" t="n"/>
      <c r="DN682" s="7" t="n"/>
      <c r="DO682" s="7" t="n"/>
      <c r="DP682" s="7" t="n"/>
      <c r="DQ682" s="7" t="n"/>
      <c r="DR682" s="7" t="n"/>
      <c r="DS682" s="7" t="n"/>
      <c r="DT682" s="7" t="n"/>
      <c r="DU682" s="7" t="n"/>
      <c r="DV682" s="7" t="n"/>
      <c r="DW682" s="7" t="n"/>
      <c r="DX682" s="7" t="n"/>
      <c r="DY682" s="7" t="n"/>
      <c r="DZ682" s="7" t="n"/>
      <c r="EA682" s="7" t="n"/>
      <c r="EB682" s="7" t="n"/>
      <c r="EC682" s="7" t="n"/>
      <c r="ED682" s="7" t="n"/>
      <c r="EE682" s="7" t="n"/>
      <c r="EF682" s="7" t="n"/>
      <c r="EG682" s="7" t="n"/>
      <c r="EH682" s="7" t="n"/>
      <c r="EI682" s="7" t="n"/>
      <c r="EJ682" s="7" t="n"/>
      <c r="EK682" s="7" t="n"/>
      <c r="EL682" s="7" t="n"/>
      <c r="EM682" s="7" t="n"/>
      <c r="EN682" s="7" t="n"/>
      <c r="EO682" s="7" t="n"/>
      <c r="EP682" s="7" t="n"/>
      <c r="EQ682" s="7" t="n"/>
      <c r="ER682" s="7" t="n"/>
      <c r="ES682" s="7" t="n"/>
      <c r="ET682" s="7" t="n"/>
      <c r="EU682" s="7" t="n"/>
      <c r="EV682" s="7" t="n"/>
      <c r="EW682" s="7" t="n"/>
      <c r="EX682" s="7" t="n"/>
      <c r="EY682" s="7" t="n"/>
      <c r="EZ682" s="7" t="n"/>
      <c r="FA682" s="7" t="n"/>
      <c r="FB682" s="7" t="n"/>
      <c r="FC682" s="7" t="n"/>
      <c r="FD682" s="7" t="n"/>
      <c r="FE682" s="7" t="n"/>
      <c r="FF682" s="7" t="n"/>
      <c r="FG682" s="7" t="n"/>
      <c r="FH682" s="7" t="n"/>
      <c r="FI682" s="7" t="n"/>
      <c r="FJ682" s="7" t="n"/>
      <c r="FK682" s="7" t="n"/>
      <c r="FL682" s="7" t="n"/>
      <c r="FM682" s="7" t="n"/>
      <c r="FN682" s="7" t="n"/>
      <c r="FO682" s="7" t="n"/>
      <c r="FP682" s="7" t="n"/>
      <c r="FQ682" s="7" t="n"/>
      <c r="FR682" s="7" t="n"/>
      <c r="FS682" s="7" t="n"/>
      <c r="FT682" s="7" t="n"/>
      <c r="FU682" s="7" t="n"/>
      <c r="FV682" s="7" t="n"/>
      <c r="FW682" s="7" t="n"/>
      <c r="FX682" s="7" t="n"/>
      <c r="FY682" s="7" t="n"/>
      <c r="FZ682" s="7" t="n"/>
      <c r="GA682" s="7" t="n"/>
      <c r="GB682" s="7" t="n"/>
      <c r="GC682" s="7" t="n"/>
      <c r="GD682" s="7" t="n"/>
      <c r="GE682" s="7" t="n"/>
      <c r="GF682" s="7" t="n"/>
      <c r="GG682" s="7" t="n"/>
      <c r="GH682" s="7" t="n"/>
      <c r="GI682" s="7" t="n"/>
      <c r="GJ682" s="7" t="n"/>
      <c r="GK682" s="7" t="n"/>
      <c r="GL682" s="7" t="n"/>
      <c r="GM682" s="7" t="n"/>
      <c r="GN682" s="7" t="n"/>
      <c r="GO682" s="7" t="n"/>
      <c r="GP682" s="7" t="n"/>
      <c r="GQ682" s="7" t="n"/>
      <c r="GR682" s="7" t="n"/>
      <c r="GS682" s="7" t="n"/>
      <c r="GT682" s="7" t="n"/>
      <c r="GU682" s="7" t="n"/>
      <c r="GV682" s="7" t="n"/>
      <c r="GW682" s="7" t="n"/>
      <c r="GX682" s="7" t="n"/>
      <c r="GY682" s="7" t="n"/>
      <c r="GZ682" s="7" t="n"/>
      <c r="HA682" s="7" t="n"/>
      <c r="HB682" s="7" t="n"/>
      <c r="HC682" s="7" t="n"/>
      <c r="HD682" s="7" t="n"/>
      <c r="HE682" s="7" t="n"/>
      <c r="HF682" s="7" t="n"/>
      <c r="HG682" s="7" t="n"/>
      <c r="HH682" s="7" t="n"/>
      <c r="HI682" s="7" t="n"/>
      <c r="HJ682" s="7" t="n"/>
      <c r="HK682" s="7" t="n"/>
      <c r="HL682" s="7" t="n"/>
      <c r="HM682" s="7" t="n"/>
      <c r="HN682" s="7" t="n"/>
      <c r="HO682" s="7" t="n"/>
      <c r="HP682" s="7" t="n"/>
      <c r="HQ682" s="7" t="n"/>
      <c r="HR682" s="7" t="n"/>
      <c r="HS682" s="7" t="n"/>
      <c r="HT682" s="7" t="n"/>
      <c r="HU682" s="7" t="n"/>
      <c r="HV682" s="7" t="n"/>
      <c r="HW682" s="7" t="n"/>
      <c r="HX682" s="7" t="n"/>
      <c r="HY682" s="7" t="n"/>
      <c r="HZ682" s="7" t="n"/>
      <c r="IA682" s="7" t="n"/>
      <c r="IB682" s="7" t="n"/>
      <c r="IC682" s="7" t="n"/>
      <c r="ID682" s="7" t="n"/>
      <c r="IE682" s="7" t="n"/>
      <c r="IF682" s="7" t="n"/>
      <c r="IG682" s="7" t="n"/>
      <c r="IH682" s="7" t="n"/>
      <c r="II682" s="7" t="n"/>
      <c r="IJ682" s="7" t="n"/>
      <c r="IK682" s="7" t="n"/>
      <c r="IL682" s="7" t="n"/>
      <c r="IM682" s="7" t="n"/>
      <c r="IN682" s="7" t="n"/>
      <c r="IO682" s="7" t="n"/>
    </row>
    <row customFormat="true" ht="15" outlineLevel="0" r="683" s="77">
      <c r="A683" s="69" t="n"/>
      <c r="B683" s="71" t="n"/>
      <c r="C683" s="60" t="n"/>
      <c r="D683" s="71" t="n"/>
      <c r="E683" s="62" t="n"/>
      <c r="F683" s="63" t="n"/>
      <c r="G683" s="6" t="n"/>
      <c r="H683" s="6" t="n"/>
      <c r="I683" s="6" t="n"/>
      <c r="J683" s="7" t="n"/>
      <c r="K683" s="7" t="n"/>
      <c r="L683" s="7" t="n"/>
      <c r="M683" s="7" t="n"/>
      <c r="N683" s="7" t="n"/>
      <c r="O683" s="7" t="n"/>
      <c r="P683" s="7" t="n"/>
      <c r="Q683" s="7" t="n"/>
      <c r="R683" s="7" t="n"/>
      <c r="S683" s="7" t="n"/>
      <c r="T683" s="7" t="n"/>
      <c r="U683" s="7" t="n"/>
      <c r="V683" s="7" t="n"/>
      <c r="W683" s="7" t="n"/>
      <c r="X683" s="7" t="n"/>
      <c r="Y683" s="7" t="n"/>
      <c r="Z683" s="7" t="n"/>
      <c r="AA683" s="7" t="n"/>
      <c r="AB683" s="7" t="n"/>
      <c r="AC683" s="7" t="n"/>
      <c r="AD683" s="7" t="n"/>
      <c r="AE683" s="7" t="n"/>
      <c r="AF683" s="7" t="n"/>
      <c r="AG683" s="7" t="n"/>
      <c r="AH683" s="7" t="n"/>
      <c r="AI683" s="7" t="n"/>
      <c r="AJ683" s="7" t="n"/>
      <c r="AK683" s="7" t="n"/>
      <c r="AL683" s="7" t="n"/>
      <c r="AM683" s="7" t="n"/>
      <c r="AN683" s="7" t="n"/>
      <c r="AO683" s="7" t="n"/>
      <c r="AP683" s="7" t="n"/>
      <c r="AQ683" s="7" t="n"/>
      <c r="AR683" s="7" t="n"/>
      <c r="AS683" s="7" t="n"/>
      <c r="AT683" s="7" t="n"/>
      <c r="AU683" s="7" t="n"/>
      <c r="AV683" s="7" t="n"/>
      <c r="AW683" s="7" t="n"/>
      <c r="AX683" s="7" t="n"/>
      <c r="AY683" s="7" t="n"/>
      <c r="AZ683" s="7" t="n"/>
      <c r="BA683" s="7" t="n"/>
      <c r="BB683" s="7" t="n"/>
      <c r="BC683" s="7" t="n"/>
      <c r="BD683" s="7" t="n"/>
      <c r="BE683" s="7" t="n"/>
      <c r="BF683" s="7" t="n"/>
      <c r="BG683" s="7" t="n"/>
      <c r="BH683" s="7" t="n"/>
      <c r="BI683" s="7" t="n"/>
      <c r="BJ683" s="7" t="n"/>
      <c r="BK683" s="7" t="n"/>
      <c r="BL683" s="7" t="n"/>
      <c r="BM683" s="7" t="n"/>
      <c r="BN683" s="7" t="n"/>
      <c r="BO683" s="7" t="n"/>
      <c r="BP683" s="7" t="n"/>
      <c r="BQ683" s="7" t="n"/>
      <c r="BR683" s="7" t="n"/>
      <c r="BS683" s="7" t="n"/>
      <c r="BT683" s="7" t="n"/>
      <c r="BU683" s="7" t="n"/>
      <c r="BV683" s="7" t="n"/>
      <c r="BW683" s="7" t="n"/>
      <c r="BX683" s="7" t="n"/>
      <c r="BY683" s="7" t="n"/>
      <c r="BZ683" s="7" t="n"/>
      <c r="CA683" s="7" t="n"/>
      <c r="CB683" s="7" t="n"/>
      <c r="CC683" s="7" t="n"/>
      <c r="CD683" s="7" t="n"/>
      <c r="CE683" s="7" t="n"/>
      <c r="CF683" s="7" t="n"/>
      <c r="CG683" s="7" t="n"/>
      <c r="CH683" s="7" t="n"/>
      <c r="CI683" s="7" t="n"/>
      <c r="CJ683" s="7" t="n"/>
      <c r="CK683" s="7" t="n"/>
      <c r="CL683" s="7" t="n"/>
      <c r="CM683" s="7" t="n"/>
      <c r="CN683" s="7" t="n"/>
      <c r="CO683" s="7" t="n"/>
      <c r="CP683" s="7" t="n"/>
      <c r="CQ683" s="7" t="n"/>
      <c r="CR683" s="7" t="n"/>
      <c r="CS683" s="7" t="n"/>
      <c r="CT683" s="7" t="n"/>
      <c r="CU683" s="7" t="n"/>
      <c r="CV683" s="7" t="n"/>
      <c r="CW683" s="7" t="n"/>
      <c r="CX683" s="7" t="n"/>
      <c r="CY683" s="7" t="n"/>
      <c r="CZ683" s="7" t="n"/>
      <c r="DA683" s="7" t="n"/>
      <c r="DB683" s="7" t="n"/>
      <c r="DC683" s="7" t="n"/>
      <c r="DD683" s="7" t="n"/>
      <c r="DE683" s="7" t="n"/>
      <c r="DF683" s="7" t="n"/>
      <c r="DG683" s="7" t="n"/>
      <c r="DH683" s="7" t="n"/>
      <c r="DI683" s="7" t="n"/>
      <c r="DJ683" s="7" t="n"/>
      <c r="DK683" s="7" t="n"/>
      <c r="DL683" s="7" t="n"/>
      <c r="DM683" s="7" t="n"/>
      <c r="DN683" s="7" t="n"/>
      <c r="DO683" s="7" t="n"/>
      <c r="DP683" s="7" t="n"/>
      <c r="DQ683" s="7" t="n"/>
      <c r="DR683" s="7" t="n"/>
      <c r="DS683" s="7" t="n"/>
      <c r="DT683" s="7" t="n"/>
      <c r="DU683" s="7" t="n"/>
      <c r="DV683" s="7" t="n"/>
      <c r="DW683" s="7" t="n"/>
      <c r="DX683" s="7" t="n"/>
      <c r="DY683" s="7" t="n"/>
      <c r="DZ683" s="7" t="n"/>
      <c r="EA683" s="7" t="n"/>
      <c r="EB683" s="7" t="n"/>
      <c r="EC683" s="7" t="n"/>
      <c r="ED683" s="7" t="n"/>
      <c r="EE683" s="7" t="n"/>
      <c r="EF683" s="7" t="n"/>
      <c r="EG683" s="7" t="n"/>
      <c r="EH683" s="7" t="n"/>
      <c r="EI683" s="7" t="n"/>
      <c r="EJ683" s="7" t="n"/>
      <c r="EK683" s="7" t="n"/>
      <c r="EL683" s="7" t="n"/>
      <c r="EM683" s="7" t="n"/>
      <c r="EN683" s="7" t="n"/>
      <c r="EO683" s="7" t="n"/>
      <c r="EP683" s="7" t="n"/>
      <c r="EQ683" s="7" t="n"/>
      <c r="ER683" s="7" t="n"/>
      <c r="ES683" s="7" t="n"/>
      <c r="ET683" s="7" t="n"/>
      <c r="EU683" s="7" t="n"/>
      <c r="EV683" s="7" t="n"/>
      <c r="EW683" s="7" t="n"/>
      <c r="EX683" s="7" t="n"/>
      <c r="EY683" s="7" t="n"/>
      <c r="EZ683" s="7" t="n"/>
      <c r="FA683" s="7" t="n"/>
      <c r="FB683" s="7" t="n"/>
      <c r="FC683" s="7" t="n"/>
      <c r="FD683" s="7" t="n"/>
      <c r="FE683" s="7" t="n"/>
      <c r="FF683" s="7" t="n"/>
      <c r="FG683" s="7" t="n"/>
      <c r="FH683" s="7" t="n"/>
      <c r="FI683" s="7" t="n"/>
      <c r="FJ683" s="7" t="n"/>
      <c r="FK683" s="7" t="n"/>
      <c r="FL683" s="7" t="n"/>
      <c r="FM683" s="7" t="n"/>
      <c r="FN683" s="7" t="n"/>
      <c r="FO683" s="7" t="n"/>
      <c r="FP683" s="7" t="n"/>
      <c r="FQ683" s="7" t="n"/>
      <c r="FR683" s="7" t="n"/>
      <c r="FS683" s="7" t="n"/>
      <c r="FT683" s="7" t="n"/>
      <c r="FU683" s="7" t="n"/>
      <c r="FV683" s="7" t="n"/>
      <c r="FW683" s="7" t="n"/>
      <c r="FX683" s="7" t="n"/>
      <c r="FY683" s="7" t="n"/>
      <c r="FZ683" s="7" t="n"/>
      <c r="GA683" s="7" t="n"/>
      <c r="GB683" s="7" t="n"/>
      <c r="GC683" s="7" t="n"/>
      <c r="GD683" s="7" t="n"/>
      <c r="GE683" s="7" t="n"/>
      <c r="GF683" s="7" t="n"/>
      <c r="GG683" s="7" t="n"/>
      <c r="GH683" s="7" t="n"/>
      <c r="GI683" s="7" t="n"/>
      <c r="GJ683" s="7" t="n"/>
      <c r="GK683" s="7" t="n"/>
      <c r="GL683" s="7" t="n"/>
      <c r="GM683" s="7" t="n"/>
      <c r="GN683" s="7" t="n"/>
      <c r="GO683" s="7" t="n"/>
      <c r="GP683" s="7" t="n"/>
      <c r="GQ683" s="7" t="n"/>
      <c r="GR683" s="7" t="n"/>
      <c r="GS683" s="7" t="n"/>
      <c r="GT683" s="7" t="n"/>
      <c r="GU683" s="7" t="n"/>
      <c r="GV683" s="7" t="n"/>
      <c r="GW683" s="7" t="n"/>
      <c r="GX683" s="7" t="n"/>
      <c r="GY683" s="7" t="n"/>
      <c r="GZ683" s="7" t="n"/>
      <c r="HA683" s="7" t="n"/>
      <c r="HB683" s="7" t="n"/>
      <c r="HC683" s="7" t="n"/>
      <c r="HD683" s="7" t="n"/>
      <c r="HE683" s="7" t="n"/>
      <c r="HF683" s="7" t="n"/>
      <c r="HG683" s="7" t="n"/>
      <c r="HH683" s="7" t="n"/>
      <c r="HI683" s="7" t="n"/>
      <c r="HJ683" s="7" t="n"/>
      <c r="HK683" s="7" t="n"/>
      <c r="HL683" s="7" t="n"/>
      <c r="HM683" s="7" t="n"/>
      <c r="HN683" s="7" t="n"/>
      <c r="HO683" s="7" t="n"/>
      <c r="HP683" s="7" t="n"/>
      <c r="HQ683" s="7" t="n"/>
      <c r="HR683" s="7" t="n"/>
      <c r="HS683" s="7" t="n"/>
      <c r="HT683" s="7" t="n"/>
      <c r="HU683" s="7" t="n"/>
      <c r="HV683" s="7" t="n"/>
      <c r="HW683" s="7" t="n"/>
      <c r="HX683" s="7" t="n"/>
      <c r="HY683" s="7" t="n"/>
      <c r="HZ683" s="7" t="n"/>
      <c r="IA683" s="7" t="n"/>
      <c r="IB683" s="7" t="n"/>
      <c r="IC683" s="7" t="n"/>
      <c r="ID683" s="7" t="n"/>
      <c r="IE683" s="7" t="n"/>
      <c r="IF683" s="7" t="n"/>
      <c r="IG683" s="7" t="n"/>
      <c r="IH683" s="7" t="n"/>
      <c r="II683" s="7" t="n"/>
      <c r="IJ683" s="7" t="n"/>
      <c r="IK683" s="7" t="n"/>
      <c r="IL683" s="7" t="n"/>
      <c r="IM683" s="7" t="n"/>
      <c r="IN683" s="7" t="n"/>
      <c r="IO683" s="7" t="n"/>
    </row>
    <row customFormat="true" ht="15" outlineLevel="0" r="684" s="77">
      <c r="A684" s="69" t="n"/>
      <c r="B684" s="71" t="n"/>
      <c r="C684" s="60" t="n"/>
      <c r="D684" s="71" t="n"/>
      <c r="E684" s="62" t="n"/>
      <c r="F684" s="63" t="n"/>
      <c r="G684" s="6" t="n"/>
      <c r="H684" s="6" t="n"/>
      <c r="I684" s="6" t="n"/>
      <c r="J684" s="7" t="n"/>
      <c r="K684" s="7" t="n"/>
      <c r="L684" s="7" t="n"/>
      <c r="M684" s="7" t="n"/>
      <c r="N684" s="7" t="n"/>
      <c r="O684" s="7" t="n"/>
      <c r="P684" s="7" t="n"/>
      <c r="Q684" s="7" t="n"/>
      <c r="R684" s="7" t="n"/>
      <c r="S684" s="7" t="n"/>
      <c r="T684" s="7" t="n"/>
      <c r="U684" s="7" t="n"/>
      <c r="V684" s="7" t="n"/>
      <c r="W684" s="7" t="n"/>
      <c r="X684" s="7" t="n"/>
      <c r="Y684" s="7" t="n"/>
      <c r="Z684" s="7" t="n"/>
      <c r="AA684" s="7" t="n"/>
      <c r="AB684" s="7" t="n"/>
      <c r="AC684" s="7" t="n"/>
      <c r="AD684" s="7" t="n"/>
      <c r="AE684" s="7" t="n"/>
      <c r="AF684" s="7" t="n"/>
      <c r="AG684" s="7" t="n"/>
      <c r="AH684" s="7" t="n"/>
      <c r="AI684" s="7" t="n"/>
      <c r="AJ684" s="7" t="n"/>
      <c r="AK684" s="7" t="n"/>
      <c r="AL684" s="7" t="n"/>
      <c r="AM684" s="7" t="n"/>
      <c r="AN684" s="7" t="n"/>
      <c r="AO684" s="7" t="n"/>
      <c r="AP684" s="7" t="n"/>
      <c r="AQ684" s="7" t="n"/>
      <c r="AR684" s="7" t="n"/>
      <c r="AS684" s="7" t="n"/>
      <c r="AT684" s="7" t="n"/>
      <c r="AU684" s="7" t="n"/>
      <c r="AV684" s="7" t="n"/>
      <c r="AW684" s="7" t="n"/>
      <c r="AX684" s="7" t="n"/>
      <c r="AY684" s="7" t="n"/>
      <c r="AZ684" s="7" t="n"/>
      <c r="BA684" s="7" t="n"/>
      <c r="BB684" s="7" t="n"/>
      <c r="BC684" s="7" t="n"/>
      <c r="BD684" s="7" t="n"/>
      <c r="BE684" s="7" t="n"/>
      <c r="BF684" s="7" t="n"/>
      <c r="BG684" s="7" t="n"/>
      <c r="BH684" s="7" t="n"/>
      <c r="BI684" s="7" t="n"/>
      <c r="BJ684" s="7" t="n"/>
      <c r="BK684" s="7" t="n"/>
      <c r="BL684" s="7" t="n"/>
      <c r="BM684" s="7" t="n"/>
      <c r="BN684" s="7" t="n"/>
      <c r="BO684" s="7" t="n"/>
      <c r="BP684" s="7" t="n"/>
      <c r="BQ684" s="7" t="n"/>
      <c r="BR684" s="7" t="n"/>
      <c r="BS684" s="7" t="n"/>
      <c r="BT684" s="7" t="n"/>
      <c r="BU684" s="7" t="n"/>
      <c r="BV684" s="7" t="n"/>
      <c r="BW684" s="7" t="n"/>
      <c r="BX684" s="7" t="n"/>
      <c r="BY684" s="7" t="n"/>
      <c r="BZ684" s="7" t="n"/>
      <c r="CA684" s="7" t="n"/>
      <c r="CB684" s="7" t="n"/>
      <c r="CC684" s="7" t="n"/>
      <c r="CD684" s="7" t="n"/>
      <c r="CE684" s="7" t="n"/>
      <c r="CF684" s="7" t="n"/>
      <c r="CG684" s="7" t="n"/>
      <c r="CH684" s="7" t="n"/>
      <c r="CI684" s="7" t="n"/>
      <c r="CJ684" s="7" t="n"/>
      <c r="CK684" s="7" t="n"/>
      <c r="CL684" s="7" t="n"/>
      <c r="CM684" s="7" t="n"/>
      <c r="CN684" s="7" t="n"/>
      <c r="CO684" s="7" t="n"/>
      <c r="CP684" s="7" t="n"/>
      <c r="CQ684" s="7" t="n"/>
      <c r="CR684" s="7" t="n"/>
      <c r="CS684" s="7" t="n"/>
      <c r="CT684" s="7" t="n"/>
      <c r="CU684" s="7" t="n"/>
      <c r="CV684" s="7" t="n"/>
      <c r="CW684" s="7" t="n"/>
      <c r="CX684" s="7" t="n"/>
      <c r="CY684" s="7" t="n"/>
      <c r="CZ684" s="7" t="n"/>
      <c r="DA684" s="7" t="n"/>
      <c r="DB684" s="7" t="n"/>
      <c r="DC684" s="7" t="n"/>
      <c r="DD684" s="7" t="n"/>
      <c r="DE684" s="7" t="n"/>
      <c r="DF684" s="7" t="n"/>
      <c r="DG684" s="7" t="n"/>
      <c r="DH684" s="7" t="n"/>
      <c r="DI684" s="7" t="n"/>
      <c r="DJ684" s="7" t="n"/>
      <c r="DK684" s="7" t="n"/>
      <c r="DL684" s="7" t="n"/>
      <c r="DM684" s="7" t="n"/>
      <c r="DN684" s="7" t="n"/>
      <c r="DO684" s="7" t="n"/>
      <c r="DP684" s="7" t="n"/>
      <c r="DQ684" s="7" t="n"/>
      <c r="DR684" s="7" t="n"/>
      <c r="DS684" s="7" t="n"/>
      <c r="DT684" s="7" t="n"/>
      <c r="DU684" s="7" t="n"/>
      <c r="DV684" s="7" t="n"/>
      <c r="DW684" s="7" t="n"/>
      <c r="DX684" s="7" t="n"/>
      <c r="DY684" s="7" t="n"/>
      <c r="DZ684" s="7" t="n"/>
      <c r="EA684" s="7" t="n"/>
      <c r="EB684" s="7" t="n"/>
      <c r="EC684" s="7" t="n"/>
      <c r="ED684" s="7" t="n"/>
      <c r="EE684" s="7" t="n"/>
      <c r="EF684" s="7" t="n"/>
      <c r="EG684" s="7" t="n"/>
      <c r="EH684" s="7" t="n"/>
      <c r="EI684" s="7" t="n"/>
      <c r="EJ684" s="7" t="n"/>
      <c r="EK684" s="7" t="n"/>
      <c r="EL684" s="7" t="n"/>
      <c r="EM684" s="7" t="n"/>
      <c r="EN684" s="7" t="n"/>
      <c r="EO684" s="7" t="n"/>
      <c r="EP684" s="7" t="n"/>
      <c r="EQ684" s="7" t="n"/>
      <c r="ER684" s="7" t="n"/>
      <c r="ES684" s="7" t="n"/>
      <c r="ET684" s="7" t="n"/>
      <c r="EU684" s="7" t="n"/>
      <c r="EV684" s="7" t="n"/>
      <c r="EW684" s="7" t="n"/>
      <c r="EX684" s="7" t="n"/>
      <c r="EY684" s="7" t="n"/>
      <c r="EZ684" s="7" t="n"/>
      <c r="FA684" s="7" t="n"/>
      <c r="FB684" s="7" t="n"/>
      <c r="FC684" s="7" t="n"/>
      <c r="FD684" s="7" t="n"/>
      <c r="FE684" s="7" t="n"/>
      <c r="FF684" s="7" t="n"/>
      <c r="FG684" s="7" t="n"/>
      <c r="FH684" s="7" t="n"/>
      <c r="FI684" s="7" t="n"/>
      <c r="FJ684" s="7" t="n"/>
      <c r="FK684" s="7" t="n"/>
      <c r="FL684" s="7" t="n"/>
      <c r="FM684" s="7" t="n"/>
      <c r="FN684" s="7" t="n"/>
      <c r="FO684" s="7" t="n"/>
      <c r="FP684" s="7" t="n"/>
      <c r="FQ684" s="7" t="n"/>
      <c r="FR684" s="7" t="n"/>
      <c r="FS684" s="7" t="n"/>
      <c r="FT684" s="7" t="n"/>
      <c r="FU684" s="7" t="n"/>
      <c r="FV684" s="7" t="n"/>
      <c r="FW684" s="7" t="n"/>
      <c r="FX684" s="7" t="n"/>
      <c r="FY684" s="7" t="n"/>
      <c r="FZ684" s="7" t="n"/>
      <c r="GA684" s="7" t="n"/>
      <c r="GB684" s="7" t="n"/>
      <c r="GC684" s="7" t="n"/>
      <c r="GD684" s="7" t="n"/>
      <c r="GE684" s="7" t="n"/>
      <c r="GF684" s="7" t="n"/>
      <c r="GG684" s="7" t="n"/>
      <c r="GH684" s="7" t="n"/>
      <c r="GI684" s="7" t="n"/>
      <c r="GJ684" s="7" t="n"/>
      <c r="GK684" s="7" t="n"/>
      <c r="GL684" s="7" t="n"/>
      <c r="GM684" s="7" t="n"/>
      <c r="GN684" s="7" t="n"/>
      <c r="GO684" s="7" t="n"/>
      <c r="GP684" s="7" t="n"/>
      <c r="GQ684" s="7" t="n"/>
      <c r="GR684" s="7" t="n"/>
      <c r="GS684" s="7" t="n"/>
      <c r="GT684" s="7" t="n"/>
      <c r="GU684" s="7" t="n"/>
      <c r="GV684" s="7" t="n"/>
      <c r="GW684" s="7" t="n"/>
      <c r="GX684" s="7" t="n"/>
      <c r="GY684" s="7" t="n"/>
      <c r="GZ684" s="7" t="n"/>
      <c r="HA684" s="7" t="n"/>
      <c r="HB684" s="7" t="n"/>
      <c r="HC684" s="7" t="n"/>
      <c r="HD684" s="7" t="n"/>
      <c r="HE684" s="7" t="n"/>
      <c r="HF684" s="7" t="n"/>
      <c r="HG684" s="7" t="n"/>
      <c r="HH684" s="7" t="n"/>
      <c r="HI684" s="7" t="n"/>
      <c r="HJ684" s="7" t="n"/>
      <c r="HK684" s="7" t="n"/>
      <c r="HL684" s="7" t="n"/>
      <c r="HM684" s="7" t="n"/>
      <c r="HN684" s="7" t="n"/>
      <c r="HO684" s="7" t="n"/>
      <c r="HP684" s="7" t="n"/>
      <c r="HQ684" s="7" t="n"/>
      <c r="HR684" s="7" t="n"/>
      <c r="HS684" s="7" t="n"/>
      <c r="HT684" s="7" t="n"/>
      <c r="HU684" s="7" t="n"/>
      <c r="HV684" s="7" t="n"/>
      <c r="HW684" s="7" t="n"/>
      <c r="HX684" s="7" t="n"/>
      <c r="HY684" s="7" t="n"/>
      <c r="HZ684" s="7" t="n"/>
      <c r="IA684" s="7" t="n"/>
      <c r="IB684" s="7" t="n"/>
      <c r="IC684" s="7" t="n"/>
      <c r="ID684" s="7" t="n"/>
      <c r="IE684" s="7" t="n"/>
      <c r="IF684" s="7" t="n"/>
      <c r="IG684" s="7" t="n"/>
      <c r="IH684" s="7" t="n"/>
      <c r="II684" s="7" t="n"/>
      <c r="IJ684" s="7" t="n"/>
      <c r="IK684" s="7" t="n"/>
      <c r="IL684" s="7" t="n"/>
      <c r="IM684" s="7" t="n"/>
      <c r="IN684" s="7" t="n"/>
      <c r="IO684" s="7" t="n"/>
    </row>
    <row customFormat="true" ht="15" outlineLevel="0" r="685" s="77">
      <c r="A685" s="69" t="n"/>
      <c r="B685" s="71" t="n"/>
      <c r="C685" s="60" t="n"/>
      <c r="D685" s="71" t="n"/>
      <c r="E685" s="62" t="n"/>
      <c r="F685" s="63" t="n"/>
      <c r="G685" s="6" t="n"/>
      <c r="H685" s="6" t="n"/>
      <c r="I685" s="6" t="n"/>
      <c r="J685" s="7" t="n"/>
      <c r="K685" s="7" t="n"/>
      <c r="L685" s="7" t="n"/>
      <c r="M685" s="7" t="n"/>
      <c r="N685" s="7" t="n"/>
      <c r="O685" s="7" t="n"/>
      <c r="P685" s="7" t="n"/>
      <c r="Q685" s="7" t="n"/>
      <c r="R685" s="7" t="n"/>
      <c r="S685" s="7" t="n"/>
      <c r="T685" s="7" t="n"/>
      <c r="U685" s="7" t="n"/>
      <c r="V685" s="7" t="n"/>
      <c r="W685" s="7" t="n"/>
      <c r="X685" s="7" t="n"/>
      <c r="Y685" s="7" t="n"/>
      <c r="Z685" s="7" t="n"/>
      <c r="AA685" s="7" t="n"/>
      <c r="AB685" s="7" t="n"/>
      <c r="AC685" s="7" t="n"/>
      <c r="AD685" s="7" t="n"/>
      <c r="AE685" s="7" t="n"/>
      <c r="AF685" s="7" t="n"/>
      <c r="AG685" s="7" t="n"/>
      <c r="AH685" s="7" t="n"/>
      <c r="AI685" s="7" t="n"/>
      <c r="AJ685" s="7" t="n"/>
      <c r="AK685" s="7" t="n"/>
      <c r="AL685" s="7" t="n"/>
      <c r="AM685" s="7" t="n"/>
      <c r="AN685" s="7" t="n"/>
      <c r="AO685" s="7" t="n"/>
      <c r="AP685" s="7" t="n"/>
      <c r="AQ685" s="7" t="n"/>
      <c r="AR685" s="7" t="n"/>
      <c r="AS685" s="7" t="n"/>
      <c r="AT685" s="7" t="n"/>
      <c r="AU685" s="7" t="n"/>
      <c r="AV685" s="7" t="n"/>
      <c r="AW685" s="7" t="n"/>
      <c r="AX685" s="7" t="n"/>
      <c r="AY685" s="7" t="n"/>
      <c r="AZ685" s="7" t="n"/>
      <c r="BA685" s="7" t="n"/>
      <c r="BB685" s="7" t="n"/>
      <c r="BC685" s="7" t="n"/>
      <c r="BD685" s="7" t="n"/>
      <c r="BE685" s="7" t="n"/>
      <c r="BF685" s="7" t="n"/>
      <c r="BG685" s="7" t="n"/>
      <c r="BH685" s="7" t="n"/>
      <c r="BI685" s="7" t="n"/>
      <c r="BJ685" s="7" t="n"/>
      <c r="BK685" s="7" t="n"/>
      <c r="BL685" s="7" t="n"/>
      <c r="BM685" s="7" t="n"/>
      <c r="BN685" s="7" t="n"/>
      <c r="BO685" s="7" t="n"/>
      <c r="BP685" s="7" t="n"/>
      <c r="BQ685" s="7" t="n"/>
      <c r="BR685" s="7" t="n"/>
      <c r="BS685" s="7" t="n"/>
      <c r="BT685" s="7" t="n"/>
      <c r="BU685" s="7" t="n"/>
      <c r="BV685" s="7" t="n"/>
      <c r="BW685" s="7" t="n"/>
      <c r="BX685" s="7" t="n"/>
      <c r="BY685" s="7" t="n"/>
      <c r="BZ685" s="7" t="n"/>
      <c r="CA685" s="7" t="n"/>
      <c r="CB685" s="7" t="n"/>
      <c r="CC685" s="7" t="n"/>
      <c r="CD685" s="7" t="n"/>
      <c r="CE685" s="7" t="n"/>
      <c r="CF685" s="7" t="n"/>
      <c r="CG685" s="7" t="n"/>
      <c r="CH685" s="7" t="n"/>
      <c r="CI685" s="7" t="n"/>
      <c r="CJ685" s="7" t="n"/>
      <c r="CK685" s="7" t="n"/>
      <c r="CL685" s="7" t="n"/>
      <c r="CM685" s="7" t="n"/>
      <c r="CN685" s="7" t="n"/>
      <c r="CO685" s="7" t="n"/>
      <c r="CP685" s="7" t="n"/>
      <c r="CQ685" s="7" t="n"/>
      <c r="CR685" s="7" t="n"/>
      <c r="CS685" s="7" t="n"/>
      <c r="CT685" s="7" t="n"/>
      <c r="CU685" s="7" t="n"/>
      <c r="CV685" s="7" t="n"/>
      <c r="CW685" s="7" t="n"/>
      <c r="CX685" s="7" t="n"/>
      <c r="CY685" s="7" t="n"/>
      <c r="CZ685" s="7" t="n"/>
      <c r="DA685" s="7" t="n"/>
      <c r="DB685" s="7" t="n"/>
      <c r="DC685" s="7" t="n"/>
      <c r="DD685" s="7" t="n"/>
      <c r="DE685" s="7" t="n"/>
      <c r="DF685" s="7" t="n"/>
      <c r="DG685" s="7" t="n"/>
      <c r="DH685" s="7" t="n"/>
      <c r="DI685" s="7" t="n"/>
      <c r="DJ685" s="7" t="n"/>
      <c r="DK685" s="7" t="n"/>
      <c r="DL685" s="7" t="n"/>
      <c r="DM685" s="7" t="n"/>
      <c r="DN685" s="7" t="n"/>
      <c r="DO685" s="7" t="n"/>
      <c r="DP685" s="7" t="n"/>
      <c r="DQ685" s="7" t="n"/>
      <c r="DR685" s="7" t="n"/>
      <c r="DS685" s="7" t="n"/>
      <c r="DT685" s="7" t="n"/>
      <c r="DU685" s="7" t="n"/>
      <c r="DV685" s="7" t="n"/>
      <c r="DW685" s="7" t="n"/>
      <c r="DX685" s="7" t="n"/>
      <c r="DY685" s="7" t="n"/>
      <c r="DZ685" s="7" t="n"/>
      <c r="EA685" s="7" t="n"/>
      <c r="EB685" s="7" t="n"/>
      <c r="EC685" s="7" t="n"/>
      <c r="ED685" s="7" t="n"/>
      <c r="EE685" s="7" t="n"/>
      <c r="EF685" s="7" t="n"/>
      <c r="EG685" s="7" t="n"/>
      <c r="EH685" s="7" t="n"/>
      <c r="EI685" s="7" t="n"/>
      <c r="EJ685" s="7" t="n"/>
      <c r="EK685" s="7" t="n"/>
      <c r="EL685" s="7" t="n"/>
      <c r="EM685" s="7" t="n"/>
      <c r="EN685" s="7" t="n"/>
      <c r="EO685" s="7" t="n"/>
      <c r="EP685" s="7" t="n"/>
      <c r="EQ685" s="7" t="n"/>
      <c r="ER685" s="7" t="n"/>
      <c r="ES685" s="7" t="n"/>
      <c r="ET685" s="7" t="n"/>
      <c r="EU685" s="7" t="n"/>
      <c r="EV685" s="7" t="n"/>
      <c r="EW685" s="7" t="n"/>
      <c r="EX685" s="7" t="n"/>
      <c r="EY685" s="7" t="n"/>
      <c r="EZ685" s="7" t="n"/>
      <c r="FA685" s="7" t="n"/>
      <c r="FB685" s="7" t="n"/>
      <c r="FC685" s="7" t="n"/>
      <c r="FD685" s="7" t="n"/>
      <c r="FE685" s="7" t="n"/>
      <c r="FF685" s="7" t="n"/>
      <c r="FG685" s="7" t="n"/>
      <c r="FH685" s="7" t="n"/>
      <c r="FI685" s="7" t="n"/>
      <c r="FJ685" s="7" t="n"/>
      <c r="FK685" s="7" t="n"/>
      <c r="FL685" s="7" t="n"/>
      <c r="FM685" s="7" t="n"/>
      <c r="FN685" s="7" t="n"/>
      <c r="FO685" s="7" t="n"/>
      <c r="FP685" s="7" t="n"/>
      <c r="FQ685" s="7" t="n"/>
      <c r="FR685" s="7" t="n"/>
      <c r="FS685" s="7" t="n"/>
      <c r="FT685" s="7" t="n"/>
      <c r="FU685" s="7" t="n"/>
      <c r="FV685" s="7" t="n"/>
      <c r="FW685" s="7" t="n"/>
      <c r="FX685" s="7" t="n"/>
      <c r="FY685" s="7" t="n"/>
      <c r="FZ685" s="7" t="n"/>
      <c r="GA685" s="7" t="n"/>
      <c r="GB685" s="7" t="n"/>
      <c r="GC685" s="7" t="n"/>
      <c r="GD685" s="7" t="n"/>
      <c r="GE685" s="7" t="n"/>
      <c r="GF685" s="7" t="n"/>
      <c r="GG685" s="7" t="n"/>
      <c r="GH685" s="7" t="n"/>
      <c r="GI685" s="7" t="n"/>
      <c r="GJ685" s="7" t="n"/>
      <c r="GK685" s="7" t="n"/>
      <c r="GL685" s="7" t="n"/>
      <c r="GM685" s="7" t="n"/>
      <c r="GN685" s="7" t="n"/>
      <c r="GO685" s="7" t="n"/>
      <c r="GP685" s="7" t="n"/>
      <c r="GQ685" s="7" t="n"/>
      <c r="GR685" s="7" t="n"/>
      <c r="GS685" s="7" t="n"/>
      <c r="GT685" s="7" t="n"/>
      <c r="GU685" s="7" t="n"/>
      <c r="GV685" s="7" t="n"/>
      <c r="GW685" s="7" t="n"/>
      <c r="GX685" s="7" t="n"/>
      <c r="GY685" s="7" t="n"/>
      <c r="GZ685" s="7" t="n"/>
      <c r="HA685" s="7" t="n"/>
      <c r="HB685" s="7" t="n"/>
      <c r="HC685" s="7" t="n"/>
      <c r="HD685" s="7" t="n"/>
      <c r="HE685" s="7" t="n"/>
      <c r="HF685" s="7" t="n"/>
      <c r="HG685" s="7" t="n"/>
      <c r="HH685" s="7" t="n"/>
      <c r="HI685" s="7" t="n"/>
      <c r="HJ685" s="7" t="n"/>
      <c r="HK685" s="7" t="n"/>
      <c r="HL685" s="7" t="n"/>
      <c r="HM685" s="7" t="n"/>
      <c r="HN685" s="7" t="n"/>
      <c r="HO685" s="7" t="n"/>
      <c r="HP685" s="7" t="n"/>
      <c r="HQ685" s="7" t="n"/>
      <c r="HR685" s="7" t="n"/>
      <c r="HS685" s="7" t="n"/>
      <c r="HT685" s="7" t="n"/>
      <c r="HU685" s="7" t="n"/>
      <c r="HV685" s="7" t="n"/>
      <c r="HW685" s="7" t="n"/>
      <c r="HX685" s="7" t="n"/>
      <c r="HY685" s="7" t="n"/>
      <c r="HZ685" s="7" t="n"/>
      <c r="IA685" s="7" t="n"/>
      <c r="IB685" s="7" t="n"/>
      <c r="IC685" s="7" t="n"/>
      <c r="ID685" s="7" t="n"/>
      <c r="IE685" s="7" t="n"/>
      <c r="IF685" s="7" t="n"/>
      <c r="IG685" s="7" t="n"/>
      <c r="IH685" s="7" t="n"/>
      <c r="II685" s="7" t="n"/>
      <c r="IJ685" s="7" t="n"/>
      <c r="IK685" s="7" t="n"/>
      <c r="IL685" s="7" t="n"/>
      <c r="IM685" s="7" t="n"/>
      <c r="IN685" s="7" t="n"/>
      <c r="IO685" s="7" t="n"/>
    </row>
    <row customFormat="true" ht="15" outlineLevel="0" r="686" s="77">
      <c r="A686" s="69" t="n"/>
      <c r="B686" s="71" t="n"/>
      <c r="C686" s="60" t="n"/>
      <c r="D686" s="71" t="n"/>
      <c r="E686" s="62" t="n"/>
      <c r="F686" s="63" t="n"/>
      <c r="G686" s="6" t="n"/>
      <c r="H686" s="6" t="n"/>
      <c r="I686" s="6" t="n"/>
      <c r="J686" s="7" t="n"/>
      <c r="K686" s="7" t="n"/>
      <c r="L686" s="7" t="n"/>
      <c r="M686" s="7" t="n"/>
      <c r="N686" s="7" t="n"/>
      <c r="O686" s="7" t="n"/>
      <c r="P686" s="7" t="n"/>
      <c r="Q686" s="7" t="n"/>
      <c r="R686" s="7" t="n"/>
      <c r="S686" s="7" t="n"/>
      <c r="T686" s="7" t="n"/>
      <c r="U686" s="7" t="n"/>
      <c r="V686" s="7" t="n"/>
      <c r="W686" s="7" t="n"/>
      <c r="X686" s="7" t="n"/>
      <c r="Y686" s="7" t="n"/>
      <c r="Z686" s="7" t="n"/>
      <c r="AA686" s="7" t="n"/>
      <c r="AB686" s="7" t="n"/>
      <c r="AC686" s="7" t="n"/>
      <c r="AD686" s="7" t="n"/>
      <c r="AE686" s="7" t="n"/>
      <c r="AF686" s="7" t="n"/>
      <c r="AG686" s="7" t="n"/>
      <c r="AH686" s="7" t="n"/>
      <c r="AI686" s="7" t="n"/>
      <c r="AJ686" s="7" t="n"/>
      <c r="AK686" s="7" t="n"/>
      <c r="AL686" s="7" t="n"/>
      <c r="AM686" s="7" t="n"/>
      <c r="AN686" s="7" t="n"/>
      <c r="AO686" s="7" t="n"/>
      <c r="AP686" s="7" t="n"/>
      <c r="AQ686" s="7" t="n"/>
      <c r="AR686" s="7" t="n"/>
      <c r="AS686" s="7" t="n"/>
      <c r="AT686" s="7" t="n"/>
      <c r="AU686" s="7" t="n"/>
      <c r="AV686" s="7" t="n"/>
      <c r="AW686" s="7" t="n"/>
      <c r="AX686" s="7" t="n"/>
      <c r="AY686" s="7" t="n"/>
      <c r="AZ686" s="7" t="n"/>
      <c r="BA686" s="7" t="n"/>
      <c r="BB686" s="7" t="n"/>
      <c r="BC686" s="7" t="n"/>
      <c r="BD686" s="7" t="n"/>
      <c r="BE686" s="7" t="n"/>
      <c r="BF686" s="7" t="n"/>
      <c r="BG686" s="7" t="n"/>
      <c r="BH686" s="7" t="n"/>
      <c r="BI686" s="7" t="n"/>
      <c r="BJ686" s="7" t="n"/>
      <c r="BK686" s="7" t="n"/>
      <c r="BL686" s="7" t="n"/>
      <c r="BM686" s="7" t="n"/>
      <c r="BN686" s="7" t="n"/>
      <c r="BO686" s="7" t="n"/>
      <c r="BP686" s="7" t="n"/>
      <c r="BQ686" s="7" t="n"/>
      <c r="BR686" s="7" t="n"/>
      <c r="BS686" s="7" t="n"/>
      <c r="BT686" s="7" t="n"/>
      <c r="BU686" s="7" t="n"/>
      <c r="BV686" s="7" t="n"/>
      <c r="BW686" s="7" t="n"/>
      <c r="BX686" s="7" t="n"/>
      <c r="BY686" s="7" t="n"/>
      <c r="BZ686" s="7" t="n"/>
      <c r="CA686" s="7" t="n"/>
      <c r="CB686" s="7" t="n"/>
      <c r="CC686" s="7" t="n"/>
      <c r="CD686" s="7" t="n"/>
      <c r="CE686" s="7" t="n"/>
      <c r="CF686" s="7" t="n"/>
      <c r="CG686" s="7" t="n"/>
      <c r="CH686" s="7" t="n"/>
      <c r="CI686" s="7" t="n"/>
      <c r="CJ686" s="7" t="n"/>
      <c r="CK686" s="7" t="n"/>
      <c r="CL686" s="7" t="n"/>
      <c r="CM686" s="7" t="n"/>
      <c r="CN686" s="7" t="n"/>
      <c r="CO686" s="7" t="n"/>
      <c r="CP686" s="7" t="n"/>
      <c r="CQ686" s="7" t="n"/>
      <c r="CR686" s="7" t="n"/>
      <c r="CS686" s="7" t="n"/>
      <c r="CT686" s="7" t="n"/>
      <c r="CU686" s="7" t="n"/>
      <c r="CV686" s="7" t="n"/>
      <c r="CW686" s="7" t="n"/>
      <c r="CX686" s="7" t="n"/>
      <c r="CY686" s="7" t="n"/>
      <c r="CZ686" s="7" t="n"/>
      <c r="DA686" s="7" t="n"/>
      <c r="DB686" s="7" t="n"/>
      <c r="DC686" s="7" t="n"/>
      <c r="DD686" s="7" t="n"/>
      <c r="DE686" s="7" t="n"/>
      <c r="DF686" s="7" t="n"/>
      <c r="DG686" s="7" t="n"/>
      <c r="DH686" s="7" t="n"/>
      <c r="DI686" s="7" t="n"/>
      <c r="DJ686" s="7" t="n"/>
      <c r="DK686" s="7" t="n"/>
      <c r="DL686" s="7" t="n"/>
      <c r="DM686" s="7" t="n"/>
      <c r="DN686" s="7" t="n"/>
      <c r="DO686" s="7" t="n"/>
      <c r="DP686" s="7" t="n"/>
      <c r="DQ686" s="7" t="n"/>
      <c r="DR686" s="7" t="n"/>
      <c r="DS686" s="7" t="n"/>
      <c r="DT686" s="7" t="n"/>
      <c r="DU686" s="7" t="n"/>
      <c r="DV686" s="7" t="n"/>
      <c r="DW686" s="7" t="n"/>
      <c r="DX686" s="7" t="n"/>
      <c r="DY686" s="7" t="n"/>
      <c r="DZ686" s="7" t="n"/>
      <c r="EA686" s="7" t="n"/>
      <c r="EB686" s="7" t="n"/>
      <c r="EC686" s="7" t="n"/>
      <c r="ED686" s="7" t="n"/>
      <c r="EE686" s="7" t="n"/>
      <c r="EF686" s="7" t="n"/>
      <c r="EG686" s="7" t="n"/>
      <c r="EH686" s="7" t="n"/>
      <c r="EI686" s="7" t="n"/>
      <c r="EJ686" s="7" t="n"/>
      <c r="EK686" s="7" t="n"/>
      <c r="EL686" s="7" t="n"/>
      <c r="EM686" s="7" t="n"/>
      <c r="EN686" s="7" t="n"/>
      <c r="EO686" s="7" t="n"/>
      <c r="EP686" s="7" t="n"/>
      <c r="EQ686" s="7" t="n"/>
      <c r="ER686" s="7" t="n"/>
      <c r="ES686" s="7" t="n"/>
      <c r="ET686" s="7" t="n"/>
      <c r="EU686" s="7" t="n"/>
      <c r="EV686" s="7" t="n"/>
      <c r="EW686" s="7" t="n"/>
      <c r="EX686" s="7" t="n"/>
      <c r="EY686" s="7" t="n"/>
      <c r="EZ686" s="7" t="n"/>
      <c r="FA686" s="7" t="n"/>
      <c r="FB686" s="7" t="n"/>
      <c r="FC686" s="7" t="n"/>
      <c r="FD686" s="7" t="n"/>
      <c r="FE686" s="7" t="n"/>
      <c r="FF686" s="7" t="n"/>
      <c r="FG686" s="7" t="n"/>
      <c r="FH686" s="7" t="n"/>
      <c r="FI686" s="7" t="n"/>
      <c r="FJ686" s="7" t="n"/>
      <c r="FK686" s="7" t="n"/>
      <c r="FL686" s="7" t="n"/>
      <c r="FM686" s="7" t="n"/>
      <c r="FN686" s="7" t="n"/>
      <c r="FO686" s="7" t="n"/>
      <c r="FP686" s="7" t="n"/>
      <c r="FQ686" s="7" t="n"/>
      <c r="FR686" s="7" t="n"/>
      <c r="FS686" s="7" t="n"/>
      <c r="FT686" s="7" t="n"/>
      <c r="FU686" s="7" t="n"/>
      <c r="FV686" s="7" t="n"/>
      <c r="FW686" s="7" t="n"/>
      <c r="FX686" s="7" t="n"/>
      <c r="FY686" s="7" t="n"/>
      <c r="FZ686" s="7" t="n"/>
      <c r="GA686" s="7" t="n"/>
      <c r="GB686" s="7" t="n"/>
      <c r="GC686" s="7" t="n"/>
      <c r="GD686" s="7" t="n"/>
      <c r="GE686" s="7" t="n"/>
      <c r="GF686" s="7" t="n"/>
      <c r="GG686" s="7" t="n"/>
      <c r="GH686" s="7" t="n"/>
      <c r="GI686" s="7" t="n"/>
      <c r="GJ686" s="7" t="n"/>
      <c r="GK686" s="7" t="n"/>
      <c r="GL686" s="7" t="n"/>
      <c r="GM686" s="7" t="n"/>
      <c r="GN686" s="7" t="n"/>
      <c r="GO686" s="7" t="n"/>
      <c r="GP686" s="7" t="n"/>
      <c r="GQ686" s="7" t="n"/>
      <c r="GR686" s="7" t="n"/>
      <c r="GS686" s="7" t="n"/>
      <c r="GT686" s="7" t="n"/>
      <c r="GU686" s="7" t="n"/>
      <c r="GV686" s="7" t="n"/>
      <c r="GW686" s="7" t="n"/>
      <c r="GX686" s="7" t="n"/>
      <c r="GY686" s="7" t="n"/>
      <c r="GZ686" s="7" t="n"/>
      <c r="HA686" s="7" t="n"/>
      <c r="HB686" s="7" t="n"/>
      <c r="HC686" s="7" t="n"/>
      <c r="HD686" s="7" t="n"/>
      <c r="HE686" s="7" t="n"/>
      <c r="HF686" s="7" t="n"/>
      <c r="HG686" s="7" t="n"/>
      <c r="HH686" s="7" t="n"/>
      <c r="HI686" s="7" t="n"/>
      <c r="HJ686" s="7" t="n"/>
      <c r="HK686" s="7" t="n"/>
      <c r="HL686" s="7" t="n"/>
      <c r="HM686" s="7" t="n"/>
      <c r="HN686" s="7" t="n"/>
      <c r="HO686" s="7" t="n"/>
      <c r="HP686" s="7" t="n"/>
      <c r="HQ686" s="7" t="n"/>
      <c r="HR686" s="7" t="n"/>
      <c r="HS686" s="7" t="n"/>
      <c r="HT686" s="7" t="n"/>
      <c r="HU686" s="7" t="n"/>
      <c r="HV686" s="7" t="n"/>
      <c r="HW686" s="7" t="n"/>
      <c r="HX686" s="7" t="n"/>
      <c r="HY686" s="7" t="n"/>
      <c r="HZ686" s="7" t="n"/>
      <c r="IA686" s="7" t="n"/>
      <c r="IB686" s="7" t="n"/>
      <c r="IC686" s="7" t="n"/>
      <c r="ID686" s="7" t="n"/>
      <c r="IE686" s="7" t="n"/>
      <c r="IF686" s="7" t="n"/>
      <c r="IG686" s="7" t="n"/>
      <c r="IH686" s="7" t="n"/>
      <c r="II686" s="7" t="n"/>
      <c r="IJ686" s="7" t="n"/>
      <c r="IK686" s="7" t="n"/>
      <c r="IL686" s="7" t="n"/>
      <c r="IM686" s="7" t="n"/>
      <c r="IN686" s="7" t="n"/>
      <c r="IO686" s="7" t="n"/>
    </row>
    <row customFormat="true" ht="15" outlineLevel="0" r="687" s="77">
      <c r="A687" s="69" t="n"/>
      <c r="B687" s="71" t="n"/>
      <c r="C687" s="60" t="n"/>
      <c r="D687" s="71" t="n"/>
      <c r="E687" s="62" t="n"/>
      <c r="F687" s="63" t="n"/>
      <c r="G687" s="6" t="n"/>
      <c r="H687" s="6" t="n"/>
      <c r="I687" s="6" t="n"/>
      <c r="J687" s="7" t="n"/>
      <c r="K687" s="7" t="n"/>
      <c r="L687" s="7" t="n"/>
      <c r="M687" s="7" t="n"/>
      <c r="N687" s="7" t="n"/>
      <c r="O687" s="7" t="n"/>
      <c r="P687" s="7" t="n"/>
      <c r="Q687" s="7" t="n"/>
      <c r="R687" s="7" t="n"/>
      <c r="S687" s="7" t="n"/>
      <c r="T687" s="7" t="n"/>
      <c r="U687" s="7" t="n"/>
      <c r="V687" s="7" t="n"/>
      <c r="W687" s="7" t="n"/>
      <c r="X687" s="7" t="n"/>
      <c r="Y687" s="7" t="n"/>
      <c r="Z687" s="7" t="n"/>
      <c r="AA687" s="7" t="n"/>
      <c r="AB687" s="7" t="n"/>
      <c r="AC687" s="7" t="n"/>
      <c r="AD687" s="7" t="n"/>
      <c r="AE687" s="7" t="n"/>
      <c r="AF687" s="7" t="n"/>
      <c r="AG687" s="7" t="n"/>
      <c r="AH687" s="7" t="n"/>
      <c r="AI687" s="7" t="n"/>
      <c r="AJ687" s="7" t="n"/>
      <c r="AK687" s="7" t="n"/>
      <c r="AL687" s="7" t="n"/>
      <c r="AM687" s="7" t="n"/>
      <c r="AN687" s="7" t="n"/>
      <c r="AO687" s="7" t="n"/>
      <c r="AP687" s="7" t="n"/>
      <c r="AQ687" s="7" t="n"/>
      <c r="AR687" s="7" t="n"/>
      <c r="AS687" s="7" t="n"/>
      <c r="AT687" s="7" t="n"/>
      <c r="AU687" s="7" t="n"/>
      <c r="AV687" s="7" t="n"/>
      <c r="AW687" s="7" t="n"/>
      <c r="AX687" s="7" t="n"/>
      <c r="AY687" s="7" t="n"/>
      <c r="AZ687" s="7" t="n"/>
      <c r="BA687" s="7" t="n"/>
      <c r="BB687" s="7" t="n"/>
      <c r="BC687" s="7" t="n"/>
      <c r="BD687" s="7" t="n"/>
      <c r="BE687" s="7" t="n"/>
      <c r="BF687" s="7" t="n"/>
      <c r="BG687" s="7" t="n"/>
      <c r="BH687" s="7" t="n"/>
      <c r="BI687" s="7" t="n"/>
      <c r="BJ687" s="7" t="n"/>
      <c r="BK687" s="7" t="n"/>
      <c r="BL687" s="7" t="n"/>
      <c r="BM687" s="7" t="n"/>
      <c r="BN687" s="7" t="n"/>
      <c r="BO687" s="7" t="n"/>
      <c r="BP687" s="7" t="n"/>
      <c r="BQ687" s="7" t="n"/>
      <c r="BR687" s="7" t="n"/>
      <c r="BS687" s="7" t="n"/>
      <c r="BT687" s="7" t="n"/>
      <c r="BU687" s="7" t="n"/>
      <c r="BV687" s="7" t="n"/>
      <c r="BW687" s="7" t="n"/>
      <c r="BX687" s="7" t="n"/>
      <c r="BY687" s="7" t="n"/>
      <c r="BZ687" s="7" t="n"/>
      <c r="CA687" s="7" t="n"/>
      <c r="CB687" s="7" t="n"/>
      <c r="CC687" s="7" t="n"/>
      <c r="CD687" s="7" t="n"/>
      <c r="CE687" s="7" t="n"/>
      <c r="CF687" s="7" t="n"/>
      <c r="CG687" s="7" t="n"/>
      <c r="CH687" s="7" t="n"/>
      <c r="CI687" s="7" t="n"/>
      <c r="CJ687" s="7" t="n"/>
      <c r="CK687" s="7" t="n"/>
      <c r="CL687" s="7" t="n"/>
      <c r="CM687" s="7" t="n"/>
      <c r="CN687" s="7" t="n"/>
      <c r="CO687" s="7" t="n"/>
      <c r="CP687" s="7" t="n"/>
      <c r="CQ687" s="7" t="n"/>
      <c r="CR687" s="7" t="n"/>
      <c r="CS687" s="7" t="n"/>
      <c r="CT687" s="7" t="n"/>
      <c r="CU687" s="7" t="n"/>
      <c r="CV687" s="7" t="n"/>
      <c r="CW687" s="7" t="n"/>
      <c r="CX687" s="7" t="n"/>
      <c r="CY687" s="7" t="n"/>
      <c r="CZ687" s="7" t="n"/>
      <c r="DA687" s="7" t="n"/>
      <c r="DB687" s="7" t="n"/>
      <c r="DC687" s="7" t="n"/>
      <c r="DD687" s="7" t="n"/>
      <c r="DE687" s="7" t="n"/>
      <c r="DF687" s="7" t="n"/>
      <c r="DG687" s="7" t="n"/>
      <c r="DH687" s="7" t="n"/>
      <c r="DI687" s="7" t="n"/>
      <c r="DJ687" s="7" t="n"/>
      <c r="DK687" s="7" t="n"/>
      <c r="DL687" s="7" t="n"/>
      <c r="DM687" s="7" t="n"/>
      <c r="DN687" s="7" t="n"/>
      <c r="DO687" s="7" t="n"/>
      <c r="DP687" s="7" t="n"/>
      <c r="DQ687" s="7" t="n"/>
      <c r="DR687" s="7" t="n"/>
      <c r="DS687" s="7" t="n"/>
      <c r="DT687" s="7" t="n"/>
      <c r="DU687" s="7" t="n"/>
      <c r="DV687" s="7" t="n"/>
      <c r="DW687" s="7" t="n"/>
      <c r="DX687" s="7" t="n"/>
      <c r="DY687" s="7" t="n"/>
      <c r="DZ687" s="7" t="n"/>
      <c r="EA687" s="7" t="n"/>
      <c r="EB687" s="7" t="n"/>
      <c r="EC687" s="7" t="n"/>
      <c r="ED687" s="7" t="n"/>
      <c r="EE687" s="7" t="n"/>
      <c r="EF687" s="7" t="n"/>
      <c r="EG687" s="7" t="n"/>
      <c r="EH687" s="7" t="n"/>
      <c r="EI687" s="7" t="n"/>
      <c r="EJ687" s="7" t="n"/>
      <c r="EK687" s="7" t="n"/>
      <c r="EL687" s="7" t="n"/>
      <c r="EM687" s="7" t="n"/>
      <c r="EN687" s="7" t="n"/>
      <c r="EO687" s="7" t="n"/>
      <c r="EP687" s="7" t="n"/>
      <c r="EQ687" s="7" t="n"/>
      <c r="ER687" s="7" t="n"/>
      <c r="ES687" s="7" t="n"/>
      <c r="ET687" s="7" t="n"/>
      <c r="EU687" s="7" t="n"/>
      <c r="EV687" s="7" t="n"/>
      <c r="EW687" s="7" t="n"/>
      <c r="EX687" s="7" t="n"/>
      <c r="EY687" s="7" t="n"/>
      <c r="EZ687" s="7" t="n"/>
      <c r="FA687" s="7" t="n"/>
      <c r="FB687" s="7" t="n"/>
      <c r="FC687" s="7" t="n"/>
      <c r="FD687" s="7" t="n"/>
      <c r="FE687" s="7" t="n"/>
      <c r="FF687" s="7" t="n"/>
      <c r="FG687" s="7" t="n"/>
      <c r="FH687" s="7" t="n"/>
      <c r="FI687" s="7" t="n"/>
      <c r="FJ687" s="7" t="n"/>
      <c r="FK687" s="7" t="n"/>
      <c r="FL687" s="7" t="n"/>
      <c r="FM687" s="7" t="n"/>
      <c r="FN687" s="7" t="n"/>
      <c r="FO687" s="7" t="n"/>
      <c r="FP687" s="7" t="n"/>
      <c r="FQ687" s="7" t="n"/>
      <c r="FR687" s="7" t="n"/>
      <c r="FS687" s="7" t="n"/>
      <c r="FT687" s="7" t="n"/>
      <c r="FU687" s="7" t="n"/>
      <c r="FV687" s="7" t="n"/>
      <c r="FW687" s="7" t="n"/>
      <c r="FX687" s="7" t="n"/>
      <c r="FY687" s="7" t="n"/>
      <c r="FZ687" s="7" t="n"/>
      <c r="GA687" s="7" t="n"/>
      <c r="GB687" s="7" t="n"/>
      <c r="GC687" s="7" t="n"/>
      <c r="GD687" s="7" t="n"/>
      <c r="GE687" s="7" t="n"/>
      <c r="GF687" s="7" t="n"/>
      <c r="GG687" s="7" t="n"/>
      <c r="GH687" s="7" t="n"/>
      <c r="GI687" s="7" t="n"/>
      <c r="GJ687" s="7" t="n"/>
      <c r="GK687" s="7" t="n"/>
      <c r="GL687" s="7" t="n"/>
      <c r="GM687" s="7" t="n"/>
      <c r="GN687" s="7" t="n"/>
      <c r="GO687" s="7" t="n"/>
      <c r="GP687" s="7" t="n"/>
      <c r="GQ687" s="7" t="n"/>
      <c r="GR687" s="7" t="n"/>
      <c r="GS687" s="7" t="n"/>
      <c r="GT687" s="7" t="n"/>
      <c r="GU687" s="7" t="n"/>
      <c r="GV687" s="7" t="n"/>
      <c r="GW687" s="7" t="n"/>
      <c r="GX687" s="7" t="n"/>
      <c r="GY687" s="7" t="n"/>
      <c r="GZ687" s="7" t="n"/>
      <c r="HA687" s="7" t="n"/>
      <c r="HB687" s="7" t="n"/>
      <c r="HC687" s="7" t="n"/>
      <c r="HD687" s="7" t="n"/>
      <c r="HE687" s="7" t="n"/>
      <c r="HF687" s="7" t="n"/>
      <c r="HG687" s="7" t="n"/>
      <c r="HH687" s="7" t="n"/>
      <c r="HI687" s="7" t="n"/>
      <c r="HJ687" s="7" t="n"/>
      <c r="HK687" s="7" t="n"/>
      <c r="HL687" s="7" t="n"/>
      <c r="HM687" s="7" t="n"/>
      <c r="HN687" s="7" t="n"/>
      <c r="HO687" s="7" t="n"/>
      <c r="HP687" s="7" t="n"/>
      <c r="HQ687" s="7" t="n"/>
      <c r="HR687" s="7" t="n"/>
      <c r="HS687" s="7" t="n"/>
      <c r="HT687" s="7" t="n"/>
      <c r="HU687" s="7" t="n"/>
      <c r="HV687" s="7" t="n"/>
      <c r="HW687" s="7" t="n"/>
      <c r="HX687" s="7" t="n"/>
      <c r="HY687" s="7" t="n"/>
      <c r="HZ687" s="7" t="n"/>
      <c r="IA687" s="7" t="n"/>
      <c r="IB687" s="7" t="n"/>
      <c r="IC687" s="7" t="n"/>
      <c r="ID687" s="7" t="n"/>
      <c r="IE687" s="7" t="n"/>
      <c r="IF687" s="7" t="n"/>
      <c r="IG687" s="7" t="n"/>
      <c r="IH687" s="7" t="n"/>
      <c r="II687" s="7" t="n"/>
      <c r="IJ687" s="7" t="n"/>
      <c r="IK687" s="7" t="n"/>
      <c r="IL687" s="7" t="n"/>
      <c r="IM687" s="7" t="n"/>
      <c r="IN687" s="7" t="n"/>
      <c r="IO687" s="7" t="n"/>
    </row>
    <row customFormat="true" ht="15" outlineLevel="0" r="688" s="77">
      <c r="A688" s="69" t="n"/>
      <c r="B688" s="71" t="n"/>
      <c r="C688" s="60" t="n"/>
      <c r="D688" s="71" t="n"/>
      <c r="E688" s="62" t="n"/>
      <c r="F688" s="63" t="n"/>
      <c r="G688" s="6" t="n"/>
      <c r="H688" s="6" t="n"/>
      <c r="I688" s="6" t="n"/>
      <c r="J688" s="7" t="n"/>
      <c r="K688" s="7" t="n"/>
      <c r="L688" s="7" t="n"/>
      <c r="M688" s="7" t="n"/>
      <c r="N688" s="7" t="n"/>
      <c r="O688" s="7" t="n"/>
      <c r="P688" s="7" t="n"/>
      <c r="Q688" s="7" t="n"/>
      <c r="R688" s="7" t="n"/>
      <c r="S688" s="7" t="n"/>
      <c r="T688" s="7" t="n"/>
      <c r="U688" s="7" t="n"/>
      <c r="V688" s="7" t="n"/>
      <c r="W688" s="7" t="n"/>
      <c r="X688" s="7" t="n"/>
      <c r="Y688" s="7" t="n"/>
      <c r="Z688" s="7" t="n"/>
      <c r="AA688" s="7" t="n"/>
      <c r="AB688" s="7" t="n"/>
      <c r="AC688" s="7" t="n"/>
      <c r="AD688" s="7" t="n"/>
      <c r="AE688" s="7" t="n"/>
      <c r="AF688" s="7" t="n"/>
      <c r="AG688" s="7" t="n"/>
      <c r="AH688" s="7" t="n"/>
      <c r="AI688" s="7" t="n"/>
      <c r="AJ688" s="7" t="n"/>
      <c r="AK688" s="7" t="n"/>
      <c r="AL688" s="7" t="n"/>
      <c r="AM688" s="7" t="n"/>
      <c r="AN688" s="7" t="n"/>
      <c r="AO688" s="7" t="n"/>
      <c r="AP688" s="7" t="n"/>
      <c r="AQ688" s="7" t="n"/>
      <c r="AR688" s="7" t="n"/>
      <c r="AS688" s="7" t="n"/>
      <c r="AT688" s="7" t="n"/>
      <c r="AU688" s="7" t="n"/>
      <c r="AV688" s="7" t="n"/>
      <c r="AW688" s="7" t="n"/>
      <c r="AX688" s="7" t="n"/>
      <c r="AY688" s="7" t="n"/>
      <c r="AZ688" s="7" t="n"/>
      <c r="BA688" s="7" t="n"/>
      <c r="BB688" s="7" t="n"/>
      <c r="BC688" s="7" t="n"/>
      <c r="BD688" s="7" t="n"/>
      <c r="BE688" s="7" t="n"/>
      <c r="BF688" s="7" t="n"/>
      <c r="BG688" s="7" t="n"/>
      <c r="BH688" s="7" t="n"/>
      <c r="BI688" s="7" t="n"/>
      <c r="BJ688" s="7" t="n"/>
      <c r="BK688" s="7" t="n"/>
      <c r="BL688" s="7" t="n"/>
      <c r="BM688" s="7" t="n"/>
      <c r="BN688" s="7" t="n"/>
      <c r="BO688" s="7" t="n"/>
      <c r="BP688" s="7" t="n"/>
      <c r="BQ688" s="7" t="n"/>
      <c r="BR688" s="7" t="n"/>
      <c r="BS688" s="7" t="n"/>
      <c r="BT688" s="7" t="n"/>
      <c r="BU688" s="7" t="n"/>
      <c r="BV688" s="7" t="n"/>
      <c r="BW688" s="7" t="n"/>
      <c r="BX688" s="7" t="n"/>
      <c r="BY688" s="7" t="n"/>
      <c r="BZ688" s="7" t="n"/>
      <c r="CA688" s="7" t="n"/>
      <c r="CB688" s="7" t="n"/>
      <c r="CC688" s="7" t="n"/>
      <c r="CD688" s="7" t="n"/>
      <c r="CE688" s="7" t="n"/>
      <c r="CF688" s="7" t="n"/>
      <c r="CG688" s="7" t="n"/>
      <c r="CH688" s="7" t="n"/>
      <c r="CI688" s="7" t="n"/>
      <c r="CJ688" s="7" t="n"/>
      <c r="CK688" s="7" t="n"/>
      <c r="CL688" s="7" t="n"/>
      <c r="CM688" s="7" t="n"/>
      <c r="CN688" s="7" t="n"/>
      <c r="CO688" s="7" t="n"/>
      <c r="CP688" s="7" t="n"/>
      <c r="CQ688" s="7" t="n"/>
      <c r="CR688" s="7" t="n"/>
      <c r="CS688" s="7" t="n"/>
      <c r="CT688" s="7" t="n"/>
      <c r="CU688" s="7" t="n"/>
      <c r="CV688" s="7" t="n"/>
      <c r="CW688" s="7" t="n"/>
      <c r="CX688" s="7" t="n"/>
      <c r="CY688" s="7" t="n"/>
      <c r="CZ688" s="7" t="n"/>
      <c r="DA688" s="7" t="n"/>
      <c r="DB688" s="7" t="n"/>
      <c r="DC688" s="7" t="n"/>
      <c r="DD688" s="7" t="n"/>
      <c r="DE688" s="7" t="n"/>
      <c r="DF688" s="7" t="n"/>
      <c r="DG688" s="7" t="n"/>
      <c r="DH688" s="7" t="n"/>
      <c r="DI688" s="7" t="n"/>
      <c r="DJ688" s="7" t="n"/>
      <c r="DK688" s="7" t="n"/>
      <c r="DL688" s="7" t="n"/>
      <c r="DM688" s="7" t="n"/>
      <c r="DN688" s="7" t="n"/>
      <c r="DO688" s="7" t="n"/>
      <c r="DP688" s="7" t="n"/>
      <c r="DQ688" s="7" t="n"/>
      <c r="DR688" s="7" t="n"/>
      <c r="DS688" s="7" t="n"/>
      <c r="DT688" s="7" t="n"/>
      <c r="DU688" s="7" t="n"/>
      <c r="DV688" s="7" t="n"/>
      <c r="DW688" s="7" t="n"/>
      <c r="DX688" s="7" t="n"/>
      <c r="DY688" s="7" t="n"/>
      <c r="DZ688" s="7" t="n"/>
      <c r="EA688" s="7" t="n"/>
      <c r="EB688" s="7" t="n"/>
      <c r="EC688" s="7" t="n"/>
      <c r="ED688" s="7" t="n"/>
      <c r="EE688" s="7" t="n"/>
      <c r="EF688" s="7" t="n"/>
      <c r="EG688" s="7" t="n"/>
      <c r="EH688" s="7" t="n"/>
      <c r="EI688" s="7" t="n"/>
      <c r="EJ688" s="7" t="n"/>
      <c r="EK688" s="7" t="n"/>
      <c r="EL688" s="7" t="n"/>
      <c r="EM688" s="7" t="n"/>
      <c r="EN688" s="7" t="n"/>
      <c r="EO688" s="7" t="n"/>
      <c r="EP688" s="7" t="n"/>
      <c r="EQ688" s="7" t="n"/>
      <c r="ER688" s="7" t="n"/>
      <c r="ES688" s="7" t="n"/>
      <c r="ET688" s="7" t="n"/>
      <c r="EU688" s="7" t="n"/>
      <c r="EV688" s="7" t="n"/>
      <c r="EW688" s="7" t="n"/>
      <c r="EX688" s="7" t="n"/>
      <c r="EY688" s="7" t="n"/>
      <c r="EZ688" s="7" t="n"/>
      <c r="FA688" s="7" t="n"/>
      <c r="FB688" s="7" t="n"/>
      <c r="FC688" s="7" t="n"/>
      <c r="FD688" s="7" t="n"/>
      <c r="FE688" s="7" t="n"/>
      <c r="FF688" s="7" t="n"/>
      <c r="FG688" s="7" t="n"/>
      <c r="FH688" s="7" t="n"/>
      <c r="FI688" s="7" t="n"/>
      <c r="FJ688" s="7" t="n"/>
      <c r="FK688" s="7" t="n"/>
      <c r="FL688" s="7" t="n"/>
      <c r="FM688" s="7" t="n"/>
      <c r="FN688" s="7" t="n"/>
      <c r="FO688" s="7" t="n"/>
      <c r="FP688" s="7" t="n"/>
      <c r="FQ688" s="7" t="n"/>
      <c r="FR688" s="7" t="n"/>
      <c r="FS688" s="7" t="n"/>
      <c r="FT688" s="7" t="n"/>
      <c r="FU688" s="7" t="n"/>
      <c r="FV688" s="7" t="n"/>
      <c r="FW688" s="7" t="n"/>
      <c r="FX688" s="7" t="n"/>
      <c r="FY688" s="7" t="n"/>
      <c r="FZ688" s="7" t="n"/>
      <c r="GA688" s="7" t="n"/>
      <c r="GB688" s="7" t="n"/>
      <c r="GC688" s="7" t="n"/>
      <c r="GD688" s="7" t="n"/>
      <c r="GE688" s="7" t="n"/>
      <c r="GF688" s="7" t="n"/>
      <c r="GG688" s="7" t="n"/>
      <c r="GH688" s="7" t="n"/>
      <c r="GI688" s="7" t="n"/>
      <c r="GJ688" s="7" t="n"/>
      <c r="GK688" s="7" t="n"/>
      <c r="GL688" s="7" t="n"/>
      <c r="GM688" s="7" t="n"/>
      <c r="GN688" s="7" t="n"/>
      <c r="GO688" s="7" t="n"/>
      <c r="GP688" s="7" t="n"/>
      <c r="GQ688" s="7" t="n"/>
      <c r="GR688" s="7" t="n"/>
      <c r="GS688" s="7" t="n"/>
      <c r="GT688" s="7" t="n"/>
      <c r="GU688" s="7" t="n"/>
      <c r="GV688" s="7" t="n"/>
      <c r="GW688" s="7" t="n"/>
      <c r="GX688" s="7" t="n"/>
      <c r="GY688" s="7" t="n"/>
      <c r="GZ688" s="7" t="n"/>
      <c r="HA688" s="7" t="n"/>
      <c r="HB688" s="7" t="n"/>
      <c r="HC688" s="7" t="n"/>
      <c r="HD688" s="7" t="n"/>
      <c r="HE688" s="7" t="n"/>
      <c r="HF688" s="7" t="n"/>
      <c r="HG688" s="7" t="n"/>
      <c r="HH688" s="7" t="n"/>
      <c r="HI688" s="7" t="n"/>
      <c r="HJ688" s="7" t="n"/>
      <c r="HK688" s="7" t="n"/>
      <c r="HL688" s="7" t="n"/>
      <c r="HM688" s="7" t="n"/>
      <c r="HN688" s="7" t="n"/>
      <c r="HO688" s="7" t="n"/>
      <c r="HP688" s="7" t="n"/>
      <c r="HQ688" s="7" t="n"/>
      <c r="HR688" s="7" t="n"/>
      <c r="HS688" s="7" t="n"/>
      <c r="HT688" s="7" t="n"/>
      <c r="HU688" s="7" t="n"/>
      <c r="HV688" s="7" t="n"/>
      <c r="HW688" s="7" t="n"/>
      <c r="HX688" s="7" t="n"/>
      <c r="HY688" s="7" t="n"/>
      <c r="HZ688" s="7" t="n"/>
      <c r="IA688" s="7" t="n"/>
      <c r="IB688" s="7" t="n"/>
      <c r="IC688" s="7" t="n"/>
      <c r="ID688" s="7" t="n"/>
      <c r="IE688" s="7" t="n"/>
      <c r="IF688" s="7" t="n"/>
      <c r="IG688" s="7" t="n"/>
      <c r="IH688" s="7" t="n"/>
      <c r="II688" s="7" t="n"/>
      <c r="IJ688" s="7" t="n"/>
      <c r="IK688" s="7" t="n"/>
      <c r="IL688" s="7" t="n"/>
      <c r="IM688" s="7" t="n"/>
      <c r="IN688" s="7" t="n"/>
      <c r="IO688" s="7" t="n"/>
    </row>
    <row customFormat="true" ht="15" outlineLevel="0" r="689" s="77">
      <c r="A689" s="69" t="n"/>
      <c r="B689" s="71" t="n"/>
      <c r="C689" s="60" t="n"/>
      <c r="D689" s="71" t="n"/>
      <c r="E689" s="62" t="n"/>
      <c r="F689" s="63" t="n"/>
      <c r="G689" s="6" t="n"/>
      <c r="H689" s="6" t="n"/>
      <c r="I689" s="6" t="n"/>
      <c r="J689" s="7" t="n"/>
      <c r="K689" s="7" t="n"/>
      <c r="L689" s="7" t="n"/>
      <c r="M689" s="7" t="n"/>
      <c r="N689" s="7" t="n"/>
      <c r="O689" s="7" t="n"/>
      <c r="P689" s="7" t="n"/>
      <c r="Q689" s="7" t="n"/>
      <c r="R689" s="7" t="n"/>
      <c r="S689" s="7" t="n"/>
      <c r="T689" s="7" t="n"/>
      <c r="U689" s="7" t="n"/>
      <c r="V689" s="7" t="n"/>
      <c r="W689" s="7" t="n"/>
      <c r="X689" s="7" t="n"/>
      <c r="Y689" s="7" t="n"/>
      <c r="Z689" s="7" t="n"/>
      <c r="AA689" s="7" t="n"/>
      <c r="AB689" s="7" t="n"/>
      <c r="AC689" s="7" t="n"/>
      <c r="AD689" s="7" t="n"/>
      <c r="AE689" s="7" t="n"/>
      <c r="AF689" s="7" t="n"/>
      <c r="AG689" s="7" t="n"/>
      <c r="AH689" s="7" t="n"/>
      <c r="AI689" s="7" t="n"/>
      <c r="AJ689" s="7" t="n"/>
      <c r="AK689" s="7" t="n"/>
      <c r="AL689" s="7" t="n"/>
      <c r="AM689" s="7" t="n"/>
      <c r="AN689" s="7" t="n"/>
      <c r="AO689" s="7" t="n"/>
      <c r="AP689" s="7" t="n"/>
      <c r="AQ689" s="7" t="n"/>
      <c r="AR689" s="7" t="n"/>
      <c r="AS689" s="7" t="n"/>
      <c r="AT689" s="7" t="n"/>
      <c r="AU689" s="7" t="n"/>
      <c r="AV689" s="7" t="n"/>
      <c r="AW689" s="7" t="n"/>
      <c r="AX689" s="7" t="n"/>
      <c r="AY689" s="7" t="n"/>
      <c r="AZ689" s="7" t="n"/>
      <c r="BA689" s="7" t="n"/>
      <c r="BB689" s="7" t="n"/>
      <c r="BC689" s="7" t="n"/>
      <c r="BD689" s="7" t="n"/>
      <c r="BE689" s="7" t="n"/>
      <c r="BF689" s="7" t="n"/>
      <c r="BG689" s="7" t="n"/>
      <c r="BH689" s="7" t="n"/>
      <c r="BI689" s="7" t="n"/>
      <c r="BJ689" s="7" t="n"/>
      <c r="BK689" s="7" t="n"/>
      <c r="BL689" s="7" t="n"/>
      <c r="BM689" s="7" t="n"/>
      <c r="BN689" s="7" t="n"/>
      <c r="BO689" s="7" t="n"/>
      <c r="BP689" s="7" t="n"/>
      <c r="BQ689" s="7" t="n"/>
      <c r="BR689" s="7" t="n"/>
      <c r="BS689" s="7" t="n"/>
      <c r="BT689" s="7" t="n"/>
      <c r="BU689" s="7" t="n"/>
      <c r="BV689" s="7" t="n"/>
      <c r="BW689" s="7" t="n"/>
      <c r="BX689" s="7" t="n"/>
      <c r="BY689" s="7" t="n"/>
      <c r="BZ689" s="7" t="n"/>
      <c r="CA689" s="7" t="n"/>
      <c r="CB689" s="7" t="n"/>
      <c r="CC689" s="7" t="n"/>
      <c r="CD689" s="7" t="n"/>
      <c r="CE689" s="7" t="n"/>
      <c r="CF689" s="7" t="n"/>
      <c r="CG689" s="7" t="n"/>
      <c r="CH689" s="7" t="n"/>
      <c r="CI689" s="7" t="n"/>
      <c r="CJ689" s="7" t="n"/>
      <c r="CK689" s="7" t="n"/>
      <c r="CL689" s="7" t="n"/>
      <c r="CM689" s="7" t="n"/>
      <c r="CN689" s="7" t="n"/>
      <c r="CO689" s="7" t="n"/>
      <c r="CP689" s="7" t="n"/>
      <c r="CQ689" s="7" t="n"/>
      <c r="CR689" s="7" t="n"/>
      <c r="CS689" s="7" t="n"/>
      <c r="CT689" s="7" t="n"/>
      <c r="CU689" s="7" t="n"/>
      <c r="CV689" s="7" t="n"/>
      <c r="CW689" s="7" t="n"/>
      <c r="CX689" s="7" t="n"/>
      <c r="CY689" s="7" t="n"/>
      <c r="CZ689" s="7" t="n"/>
      <c r="DA689" s="7" t="n"/>
      <c r="DB689" s="7" t="n"/>
      <c r="DC689" s="7" t="n"/>
      <c r="DD689" s="7" t="n"/>
      <c r="DE689" s="7" t="n"/>
      <c r="DF689" s="7" t="n"/>
      <c r="DG689" s="7" t="n"/>
      <c r="DH689" s="7" t="n"/>
      <c r="DI689" s="7" t="n"/>
      <c r="DJ689" s="7" t="n"/>
      <c r="DK689" s="7" t="n"/>
      <c r="DL689" s="7" t="n"/>
      <c r="DM689" s="7" t="n"/>
      <c r="DN689" s="7" t="n"/>
      <c r="DO689" s="7" t="n"/>
      <c r="DP689" s="7" t="n"/>
      <c r="DQ689" s="7" t="n"/>
      <c r="DR689" s="7" t="n"/>
      <c r="DS689" s="7" t="n"/>
      <c r="DT689" s="7" t="n"/>
      <c r="DU689" s="7" t="n"/>
      <c r="DV689" s="7" t="n"/>
      <c r="DW689" s="7" t="n"/>
      <c r="DX689" s="7" t="n"/>
      <c r="DY689" s="7" t="n"/>
      <c r="DZ689" s="7" t="n"/>
      <c r="EA689" s="7" t="n"/>
      <c r="EB689" s="7" t="n"/>
      <c r="EC689" s="7" t="n"/>
      <c r="ED689" s="7" t="n"/>
      <c r="EE689" s="7" t="n"/>
      <c r="EF689" s="7" t="n"/>
      <c r="EG689" s="7" t="n"/>
      <c r="EH689" s="7" t="n"/>
      <c r="EI689" s="7" t="n"/>
      <c r="EJ689" s="7" t="n"/>
      <c r="EK689" s="7" t="n"/>
      <c r="EL689" s="7" t="n"/>
      <c r="EM689" s="7" t="n"/>
      <c r="EN689" s="7" t="n"/>
      <c r="EO689" s="7" t="n"/>
      <c r="EP689" s="7" t="n"/>
      <c r="EQ689" s="7" t="n"/>
      <c r="ER689" s="7" t="n"/>
      <c r="ES689" s="7" t="n"/>
      <c r="ET689" s="7" t="n"/>
      <c r="EU689" s="7" t="n"/>
      <c r="EV689" s="7" t="n"/>
      <c r="EW689" s="7" t="n"/>
      <c r="EX689" s="7" t="n"/>
      <c r="EY689" s="7" t="n"/>
      <c r="EZ689" s="7" t="n"/>
      <c r="FA689" s="7" t="n"/>
      <c r="FB689" s="7" t="n"/>
      <c r="FC689" s="7" t="n"/>
      <c r="FD689" s="7" t="n"/>
      <c r="FE689" s="7" t="n"/>
      <c r="FF689" s="7" t="n"/>
      <c r="FG689" s="7" t="n"/>
      <c r="FH689" s="7" t="n"/>
      <c r="FI689" s="7" t="n"/>
      <c r="FJ689" s="7" t="n"/>
      <c r="FK689" s="7" t="n"/>
      <c r="FL689" s="7" t="n"/>
      <c r="FM689" s="7" t="n"/>
      <c r="FN689" s="7" t="n"/>
      <c r="FO689" s="7" t="n"/>
      <c r="FP689" s="7" t="n"/>
      <c r="FQ689" s="7" t="n"/>
      <c r="FR689" s="7" t="n"/>
      <c r="FS689" s="7" t="n"/>
      <c r="FT689" s="7" t="n"/>
      <c r="FU689" s="7" t="n"/>
      <c r="FV689" s="7" t="n"/>
      <c r="FW689" s="7" t="n"/>
      <c r="FX689" s="7" t="n"/>
      <c r="FY689" s="7" t="n"/>
      <c r="FZ689" s="7" t="n"/>
      <c r="GA689" s="7" t="n"/>
      <c r="GB689" s="7" t="n"/>
      <c r="GC689" s="7" t="n"/>
      <c r="GD689" s="7" t="n"/>
      <c r="GE689" s="7" t="n"/>
      <c r="GF689" s="7" t="n"/>
      <c r="GG689" s="7" t="n"/>
      <c r="GH689" s="7" t="n"/>
      <c r="GI689" s="7" t="n"/>
      <c r="GJ689" s="7" t="n"/>
      <c r="GK689" s="7" t="n"/>
      <c r="GL689" s="7" t="n"/>
      <c r="GM689" s="7" t="n"/>
      <c r="GN689" s="7" t="n"/>
      <c r="GO689" s="7" t="n"/>
      <c r="GP689" s="7" t="n"/>
      <c r="GQ689" s="7" t="n"/>
      <c r="GR689" s="7" t="n"/>
      <c r="GS689" s="7" t="n"/>
      <c r="GT689" s="7" t="n"/>
      <c r="GU689" s="7" t="n"/>
      <c r="GV689" s="7" t="n"/>
      <c r="GW689" s="7" t="n"/>
      <c r="GX689" s="7" t="n"/>
      <c r="GY689" s="7" t="n"/>
      <c r="GZ689" s="7" t="n"/>
      <c r="HA689" s="7" t="n"/>
      <c r="HB689" s="7" t="n"/>
      <c r="HC689" s="7" t="n"/>
      <c r="HD689" s="7" t="n"/>
      <c r="HE689" s="7" t="n"/>
      <c r="HF689" s="7" t="n"/>
      <c r="HG689" s="7" t="n"/>
      <c r="HH689" s="7" t="n"/>
      <c r="HI689" s="7" t="n"/>
      <c r="HJ689" s="7" t="n"/>
      <c r="HK689" s="7" t="n"/>
      <c r="HL689" s="7" t="n"/>
      <c r="HM689" s="7" t="n"/>
      <c r="HN689" s="7" t="n"/>
      <c r="HO689" s="7" t="n"/>
      <c r="HP689" s="7" t="n"/>
      <c r="HQ689" s="7" t="n"/>
      <c r="HR689" s="7" t="n"/>
      <c r="HS689" s="7" t="n"/>
      <c r="HT689" s="7" t="n"/>
      <c r="HU689" s="7" t="n"/>
      <c r="HV689" s="7" t="n"/>
      <c r="HW689" s="7" t="n"/>
      <c r="HX689" s="7" t="n"/>
      <c r="HY689" s="7" t="n"/>
      <c r="HZ689" s="7" t="n"/>
      <c r="IA689" s="7" t="n"/>
      <c r="IB689" s="7" t="n"/>
      <c r="IC689" s="7" t="n"/>
      <c r="ID689" s="7" t="n"/>
      <c r="IE689" s="7" t="n"/>
      <c r="IF689" s="7" t="n"/>
      <c r="IG689" s="7" t="n"/>
      <c r="IH689" s="7" t="n"/>
      <c r="II689" s="7" t="n"/>
      <c r="IJ689" s="7" t="n"/>
      <c r="IK689" s="7" t="n"/>
      <c r="IL689" s="7" t="n"/>
      <c r="IM689" s="7" t="n"/>
      <c r="IN689" s="7" t="n"/>
      <c r="IO689" s="7" t="n"/>
    </row>
  </sheetData>
  <autoFilter ref="A8:IO531">
    <filterColumn colId="8" hiddenButton="false">
      <filters blank="true">
        <filter val="-"/>
        <filter val="1 014,55"/>
        <filter val="1 057,14"/>
        <filter val="1 081,57"/>
        <filter val="1 105,43"/>
        <filter val="1 105,44"/>
        <filter val="1 112,23"/>
        <filter val="1 301,40"/>
        <filter val="1 341,96"/>
        <filter val="1 360,58"/>
        <filter val="1 456,56"/>
        <filter val="1 510,32"/>
        <filter val="1 706,03"/>
        <filter val="1 751,76"/>
        <filter val="1 812,17"/>
        <filter val="1 835,53"/>
        <filter val="1 919,69"/>
        <filter val="1 976,76"/>
        <filter val="1 978,56"/>
        <filter val="100,49"/>
        <filter val="101,11"/>
        <filter val="106,65"/>
        <filter val="106,93"/>
        <filter val="111,85"/>
        <filter val="111,90"/>
        <filter val="113,70"/>
        <filter val="114,61"/>
        <filter val="117,63"/>
        <filter val="119,15"/>
        <filter val="121,96"/>
        <filter val="122,21"/>
        <filter val="125,13"/>
        <filter val="127,65"/>
        <filter val="129,58"/>
        <filter val="13,66"/>
        <filter val="131,25"/>
        <filter val="132,64"/>
        <filter val="132,93"/>
        <filter val="134,65"/>
        <filter val="135,95"/>
        <filter val="136,16"/>
        <filter val="137,41"/>
        <filter val="137,53"/>
        <filter val="137,54"/>
        <filter val="138,13"/>
        <filter val="138,77"/>
        <filter val="138,93"/>
        <filter val="139,36"/>
        <filter val="14,96"/>
        <filter val="144,60"/>
        <filter val="145,15"/>
        <filter val="145,24"/>
        <filter val="148,26"/>
        <filter val="152,00"/>
        <filter val="156,52"/>
        <filter val="158,39"/>
        <filter val="158,98"/>
        <filter val="16,76"/>
        <filter val="162,09"/>
        <filter val="163,13"/>
        <filter val="164,38"/>
        <filter val="164,72"/>
        <filter val="164,98"/>
        <filter val="166,43"/>
        <filter val="166,90"/>
        <filter val="168,00"/>
        <filter val="17,86"/>
        <filter val="172,17"/>
        <filter val="172,84"/>
        <filter val="173,29"/>
        <filter val="174,17"/>
        <filter val="174,50"/>
        <filter val="179,49"/>
        <filter val="188,94"/>
        <filter val="194,96"/>
        <filter val="196,65"/>
        <filter val="2 094,96"/>
        <filter val="2 304,01"/>
        <filter val="2 322,44"/>
        <filter val="2 566,47"/>
        <filter val="2 566,48"/>
        <filter val="2 574,92"/>
        <filter val="20,38"/>
        <filter val="200,28"/>
        <filter val="203,67"/>
        <filter val="207,44"/>
        <filter val="207,63"/>
        <filter val="213,47"/>
        <filter val="218,18"/>
        <filter val="218,96"/>
        <filter val="219,94"/>
        <filter val="225,53"/>
        <filter val="226,52"/>
        <filter val="244,10"/>
        <filter val="248,21"/>
        <filter val="25,03"/>
        <filter val="25,13"/>
        <filter val="252,75"/>
        <filter val="259,27"/>
        <filter val="266,00"/>
        <filter val="27,51"/>
        <filter val="27,65"/>
        <filter val="279,08"/>
        <filter val="282,20"/>
        <filter val="282,37"/>
        <filter val="283,37"/>
        <filter val="284,86"/>
        <filter val="289,68"/>
        <filter val="29,65"/>
        <filter val="298,14"/>
        <filter val="3 770,98"/>
        <filter val="306,96"/>
        <filter val="31,26"/>
        <filter val="314,16"/>
        <filter val="315,08"/>
        <filter val="317,49"/>
        <filter val="319,20"/>
        <filter val="32,68"/>
        <filter val="33,39"/>
        <filter val="33,57"/>
        <filter val="337,65"/>
        <filter val="340,40"/>
        <filter val="350,20"/>
        <filter val="358,40"/>
        <filter val="36,17"/>
        <filter val="365,32"/>
        <filter val="366,53"/>
        <filter val="368,34"/>
        <filter val="370,23"/>
        <filter val="370,62"/>
        <filter val="378,90"/>
        <filter val="380,67"/>
        <filter val="383,01"/>
        <filter val="39,65"/>
        <filter val="391,13"/>
        <filter val="398,87"/>
        <filter val="4 555,87"/>
        <filter val="403,20"/>
        <filter val="404,70"/>
        <filter val="405,45"/>
        <filter val="43,94"/>
        <filter val="458,47"/>
        <filter val="469,35"/>
        <filter val="469,36"/>
        <filter val="47,60"/>
        <filter val="48,17"/>
        <filter val="485,63"/>
        <filter val="487,20"/>
        <filter val="49,43"/>
        <filter val="492,58"/>
        <filter val="497,08"/>
        <filter val="499,05"/>
        <filter val="509,70"/>
        <filter val="513,30"/>
        <filter val="515,59"/>
        <filter val="53,17"/>
        <filter val="53,20"/>
        <filter val="53,35"/>
        <filter val="538,53"/>
        <filter val="54,50"/>
        <filter val="54,52"/>
        <filter val="543,77"/>
        <filter val="547,93"/>
        <filter val="55,59"/>
        <filter val="566,91"/>
        <filter val="567,77"/>
        <filter val="580,58"/>
        <filter val="588,13"/>
        <filter val="592,63"/>
        <filter val="593,76"/>
        <filter val="597,95"/>
        <filter val="6 831,48"/>
        <filter val="604,03"/>
        <filter val="609,81"/>
        <filter val="61,38"/>
        <filter val="618,83"/>
        <filter val="62,71"/>
        <filter val="62,92"/>
        <filter val="625,80"/>
        <filter val="63,71"/>
        <filter val="633,65"/>
        <filter val="634,35"/>
        <filter val="637,49"/>
        <filter val="638,20"/>
        <filter val="64,34"/>
        <filter val="647,56"/>
        <filter val="647,89"/>
        <filter val="666,23"/>
        <filter val="680,29"/>
        <filter val="687,95"/>
        <filter val="689,70"/>
        <filter val="697,46"/>
        <filter val="705,17"/>
        <filter val="72,04"/>
        <filter val="72,41"/>
        <filter val="73,03"/>
        <filter val="74,05"/>
        <filter val="75,40"/>
        <filter val="75,54"/>
        <filter val="751,18"/>
        <filter val="754,20"/>
        <filter val="76,60"/>
        <filter val="78,23"/>
        <filter val="79,80"/>
        <filter val="790,97"/>
        <filter val="8"/>
        <filter val="8,11"/>
        <filter val="80,94"/>
        <filter val="802,93"/>
        <filter val="81,16"/>
        <filter val="830,33"/>
        <filter val="859,42"/>
        <filter val="860,15"/>
        <filter val="87,02"/>
        <filter val="87,54"/>
        <filter val="870,86"/>
        <filter val="879,32"/>
        <filter val="881,26"/>
        <filter val="89,57"/>
        <filter val="893,26"/>
        <filter val="9 317,28"/>
        <filter val="9,11"/>
        <filter val="90,87"/>
        <filter val="91,11"/>
        <filter val="916,16"/>
        <filter val="92,77"/>
        <filter val="957,10"/>
        <filter val="983,98"/>
        <filter val="Комплекс работ"/>
        <filter val="Комплекс работ (см. раздел стяжки)"/>
        <filter val="Комплекс работ, каждая рассчитывается отдельно, по необходимости."/>
        <filter val="Прайс"/>
        <filter val="Прайс-цена"/>
        <filter val="Стоимость работ зависит от материала труб"/>
        <filter val="Считается радиаторов посекционно в Кв"/>
        <filter val="Установка радиаторов считается посекционно в Кв"/>
        <filter val="Уточнить какой потолок"/>
      </filters>
    </filterColumn>
  </autoFilter>
  <mergeCells count="8">
    <mergeCell ref="E2:E3"/>
    <mergeCell ref="F4:I4"/>
    <mergeCell ref="B538:C538"/>
    <mergeCell ref="A6:F7"/>
    <mergeCell ref="F1:I1"/>
    <mergeCell ref="F2:I2"/>
    <mergeCell ref="F3:I3"/>
    <mergeCell ref="B534:C534"/>
  </mergeCells>
  <conditionalFormatting pivot="false" sqref="D442:D443">
    <cfRule aboveAverage="true" bottom="false" dxfId="0" equalAverage="false" percent="false" priority="27" stopIfTrue="true" type="expression">
      <formula>"*счётесли($D$6:$D$535;'Классификатор 2-ая редакция'!$D6)=1"</formula>
    </cfRule>
  </conditionalFormatting>
  <conditionalFormatting pivot="false" sqref="D442:D443">
    <cfRule aboveAverage="true" bottom="false" dxfId="0" equalAverage="false" percent="false" priority="26" stopIfTrue="true" type="expression">
      <formula>"*счётесли($D$6:$D$535;$H6)=1"</formula>
    </cfRule>
  </conditionalFormatting>
  <conditionalFormatting pivot="false" sqref="D442:D443">
    <cfRule aboveAverage="true" bottom="false" dxfId="1" equalAverage="false" percent="false" priority="25" stopIfTrue="true" type="expression">
      <formula>COUNTIF($D$10:$D$514, $G446)=1</formula>
    </cfRule>
  </conditionalFormatting>
  <conditionalFormatting pivot="false" sqref="D79">
    <cfRule aboveAverage="true" bottom="false" dxfId="0" equalAverage="false" percent="false" priority="24" stopIfTrue="true" type="expression">
      <formula>"*счётесли($D$6:$D$535;'Классификатор 2-ая редакция'!$D6)=1"</formula>
    </cfRule>
  </conditionalFormatting>
  <conditionalFormatting pivot="false" sqref="D79">
    <cfRule aboveAverage="true" bottom="false" dxfId="0" equalAverage="false" percent="false" priority="23" stopIfTrue="true" type="expression">
      <formula>"*счётесли($D$6:$D$535;$H6)=1"</formula>
    </cfRule>
  </conditionalFormatting>
  <conditionalFormatting pivot="false" sqref="D79">
    <cfRule aboveAverage="true" bottom="false" dxfId="1" equalAverage="false" percent="false" priority="22" stopIfTrue="true" type="expression">
      <formula>COUNTIF($D$10:$D$519, $G84)=1</formula>
    </cfRule>
  </conditionalFormatting>
  <conditionalFormatting pivot="false" sqref="D446:D450">
    <cfRule aboveAverage="true" bottom="false" dxfId="0" equalAverage="false" percent="false" priority="21" stopIfTrue="true" type="expression">
      <formula>"*счётесли($D$6:$D$535;'Классификатор 2-ая редакция'!$D6)=1"</formula>
    </cfRule>
  </conditionalFormatting>
  <conditionalFormatting pivot="false" sqref="D446:D450">
    <cfRule aboveAverage="true" bottom="false" dxfId="0" equalAverage="false" percent="false" priority="20" stopIfTrue="true" type="expression">
      <formula>"*счётесли($D$6:$D$535;$H6)=1"</formula>
    </cfRule>
  </conditionalFormatting>
  <conditionalFormatting pivot="false" sqref="D446:D450">
    <cfRule aboveAverage="true" bottom="false" dxfId="1" equalAverage="false" percent="false" priority="19" stopIfTrue="true" type="expression">
      <formula>COUNTIF($D$10:$D$514, $G453)=1</formula>
    </cfRule>
  </conditionalFormatting>
  <conditionalFormatting pivot="false" sqref="D126 D451:D452">
    <cfRule aboveAverage="true" bottom="false" dxfId="0" equalAverage="false" percent="false" priority="18" stopIfTrue="true" type="expression">
      <formula>"*счётесли($D$6:$D$535;'Классификатор 2-ая редакция'!$D6)=1"</formula>
    </cfRule>
  </conditionalFormatting>
  <conditionalFormatting pivot="false" sqref="D126 D451:D452">
    <cfRule aboveAverage="true" bottom="false" dxfId="0" equalAverage="false" percent="false" priority="17" stopIfTrue="true" type="expression">
      <formula>"*счётесли($D$6:$D$535;$H6)=1"</formula>
    </cfRule>
  </conditionalFormatting>
  <conditionalFormatting pivot="false" sqref="D126 D451:D452">
    <cfRule aboveAverage="true" bottom="false" dxfId="1" equalAverage="false" percent="false" priority="16" stopIfTrue="true" type="expression">
      <formula>COUNTIF($D$10:$D$514, $G135)=1</formula>
    </cfRule>
  </conditionalFormatting>
  <conditionalFormatting pivot="false" sqref="D108:D109">
    <cfRule aboveAverage="true" bottom="false" dxfId="0" equalAverage="false" percent="false" priority="15" stopIfTrue="true" type="expression">
      <formula>"*счётесли($D$6:$D$535;'Классификатор 2-ая редакция'!$D6)=1"</formula>
    </cfRule>
  </conditionalFormatting>
  <conditionalFormatting pivot="false" sqref="D108:D109">
    <cfRule aboveAverage="true" bottom="false" dxfId="0" equalAverage="false" percent="false" priority="14" stopIfTrue="true" type="expression">
      <formula>"*счётесли($D$6:$D$535;$H6)=1"</formula>
    </cfRule>
  </conditionalFormatting>
  <conditionalFormatting pivot="false" sqref="D108:D109">
    <cfRule aboveAverage="true" bottom="false" dxfId="1" equalAverage="false" percent="false" priority="13" stopIfTrue="true" type="expression">
      <formula>COUNTIF($D$10:$D$515, $G117)=1</formula>
    </cfRule>
  </conditionalFormatting>
  <conditionalFormatting pivot="false" sqref="D94:D95">
    <cfRule aboveAverage="true" bottom="false" dxfId="0" equalAverage="false" percent="false" priority="12" stopIfTrue="true" type="expression">
      <formula>"*счётесли($D$6:$D$535;'Классификатор 2-ая редакция'!$D6)=1"</formula>
    </cfRule>
  </conditionalFormatting>
  <conditionalFormatting pivot="false" sqref="D94:D95">
    <cfRule aboveAverage="true" bottom="false" dxfId="0" equalAverage="false" percent="false" priority="11" stopIfTrue="true" type="expression">
      <formula>"*счётесли($D$6:$D$535;$H6)=1"</formula>
    </cfRule>
  </conditionalFormatting>
  <conditionalFormatting pivot="false" sqref="D94:D95">
    <cfRule aboveAverage="true" bottom="false" dxfId="1" equalAverage="false" percent="false" priority="10" stopIfTrue="true" type="expression">
      <formula>COUNTIF($D$10:$D$517, $G101)=1</formula>
    </cfRule>
  </conditionalFormatting>
  <conditionalFormatting pivot="false" sqref="D131">
    <cfRule aboveAverage="true" bottom="false" dxfId="0" equalAverage="false" percent="false" priority="9" stopIfTrue="true" type="expression">
      <formula>"*счётесли($D$6:$D$535;'Классификатор 2-ая редакция'!$D6)=1"</formula>
    </cfRule>
  </conditionalFormatting>
  <conditionalFormatting pivot="false" sqref="D131">
    <cfRule aboveAverage="true" bottom="false" dxfId="0" equalAverage="false" percent="false" priority="8" stopIfTrue="true" type="expression">
      <formula>"*счётесли($D$6:$D$535;$H6)=1"</formula>
    </cfRule>
  </conditionalFormatting>
  <conditionalFormatting pivot="false" sqref="D131">
    <cfRule aboveAverage="true" bottom="false" dxfId="1" equalAverage="false" percent="false" priority="7" stopIfTrue="true" type="expression">
      <formula>COUNTIF($D$10:$D$514, #REF!)=1</formula>
    </cfRule>
  </conditionalFormatting>
  <conditionalFormatting pivot="false" sqref="D444:D445">
    <cfRule aboveAverage="true" bottom="false" dxfId="0" equalAverage="false" percent="false" priority="6" stopIfTrue="true" type="expression">
      <formula>"*счётесли($D$6:$D$535;'Классификатор 2-ая редакция'!$D6)=1"</formula>
    </cfRule>
  </conditionalFormatting>
  <conditionalFormatting pivot="false" sqref="D444:D445">
    <cfRule aboveAverage="true" bottom="false" dxfId="0" equalAverage="false" percent="false" priority="5" stopIfTrue="true" type="expression">
      <formula>"*счётесли($D$6:$D$535;$H6)=1"</formula>
    </cfRule>
  </conditionalFormatting>
  <conditionalFormatting pivot="false" sqref="D444:D445">
    <cfRule aboveAverage="true" bottom="false" dxfId="1" equalAverage="false" percent="false" priority="4" stopIfTrue="true" type="expression">
      <formula>COUNTIF($D$10:$D$514, #REF!)=1</formula>
    </cfRule>
  </conditionalFormatting>
  <conditionalFormatting pivot="false" sqref="D136:D137">
    <cfRule aboveAverage="true" bottom="false" dxfId="0" equalAverage="false" percent="false" priority="3" stopIfTrue="true" type="expression">
      <formula>"*счётесли($D$6:$D$535;'Классификатор 2-ая редакция'!$D6)=1"</formula>
    </cfRule>
  </conditionalFormatting>
  <conditionalFormatting pivot="false" sqref="D136:D137">
    <cfRule aboveAverage="true" bottom="false" dxfId="0" equalAverage="false" percent="false" priority="2" stopIfTrue="true" type="expression">
      <formula>"*счётесли($D$6:$D$535;$H6)=1"</formula>
    </cfRule>
  </conditionalFormatting>
  <conditionalFormatting pivot="false" sqref="D136:D137">
    <cfRule aboveAverage="true" bottom="false" dxfId="1" equalAverage="false" percent="false" priority="1" stopIfTrue="true" type="expression">
      <formula>COUNTIF($D$10:$D$514, #REF!)=1</formula>
    </cfRule>
  </conditionalFormatting>
  <pageMargins bottom="0.748031497001648" footer="0.31496062874794" header="0.31496062874794" left="0.236220464110374" right="0.236220464110374" top="0.748031497001648"/>
  <pageSetup fitToHeight="1" fitToWidth="1" orientation="portrait" paperHeight="297mm" paperSize="9" paperWidth="210mm" scale="35"/>
  <headerFooter>
    <oddHeader>&amp;C&amp;11&amp;"Times New Roman,Regular"&amp;P&amp;12&amp;"-,Regular"</oddHeader>
  </headerFooter>
  <rowBreaks count="1" manualBreakCount="1">
    <brk id="508" man="true" max="16383"/>
  </row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MyOffice-CoreFramework-Android/29-1028.734.7326.662.0@RELEASE-CORE-29.0-RC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2023-02-08T10:51:20Z</dcterms:modified>
</cp:coreProperties>
</file>